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Desktop\CAMPUS CPSBB\05_OP NOVA SGRADA\PP_CPSBB_Building_Buyers_Profile\"/>
    </mc:Choice>
  </mc:AlternateContent>
  <bookViews>
    <workbookView xWindow="0" yWindow="0" windowWidth="28800" windowHeight="12300"/>
  </bookViews>
  <sheets>
    <sheet name="ксс-строителство" sheetId="2" r:id="rId1"/>
  </sheets>
  <definedNames>
    <definedName name="_xlnm.Print_Area" localSheetId="0">'ксс-строителство'!$A$1:$F$3274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424" i="2" l="1"/>
  <c r="A383" i="2"/>
  <c r="A361" i="2"/>
  <c r="A341" i="2"/>
  <c r="A277" i="2"/>
  <c r="A219" i="2"/>
  <c r="A220" i="2" s="1"/>
  <c r="A212" i="2"/>
  <c r="A202" i="2"/>
  <c r="A157" i="2"/>
  <c r="A158" i="2" s="1"/>
  <c r="A152" i="2"/>
  <c r="A153" i="2" s="1"/>
  <c r="A142" i="2"/>
  <c r="A141" i="2"/>
  <c r="A102" i="2"/>
  <c r="A97" i="2"/>
  <c r="A92" i="2"/>
  <c r="A60" i="2"/>
  <c r="A54" i="2"/>
  <c r="A43" i="2"/>
  <c r="A792" i="2" l="1"/>
  <c r="A731" i="2"/>
  <c r="A732" i="2" s="1"/>
  <c r="A733" i="2" s="1"/>
  <c r="A734" i="2" s="1"/>
  <c r="A735" i="2" s="1"/>
  <c r="A736" i="2" s="1"/>
  <c r="A737" i="2" s="1"/>
  <c r="A738" i="2" s="1"/>
  <c r="A739" i="2" s="1"/>
  <c r="A740" i="2" s="1"/>
  <c r="A741" i="2" s="1"/>
  <c r="A679" i="2"/>
  <c r="A680" i="2" s="1"/>
  <c r="A668" i="2"/>
  <c r="A669" i="2" s="1"/>
  <c r="A670" i="2" s="1"/>
  <c r="A671" i="2" s="1"/>
  <c r="A672" i="2" s="1"/>
  <c r="A673" i="2" s="1"/>
  <c r="A674" i="2" s="1"/>
  <c r="A675" i="2" s="1"/>
  <c r="A666" i="2"/>
  <c r="A664" i="2"/>
  <c r="A655" i="2"/>
  <c r="A656" i="2" s="1"/>
  <c r="A657" i="2" s="1"/>
  <c r="A658" i="2" s="1"/>
  <c r="A643" i="2"/>
  <c r="A644" i="2" s="1"/>
  <c r="A645" i="2" s="1"/>
  <c r="A646" i="2" s="1"/>
  <c r="A648" i="2" s="1"/>
  <c r="A649" i="2" s="1"/>
  <c r="A650" i="2" s="1"/>
  <c r="A651" i="2" s="1"/>
  <c r="A652" i="2" s="1"/>
  <c r="A653" i="2" s="1"/>
  <c r="A625" i="2"/>
  <c r="A626" i="2" s="1"/>
  <c r="A627" i="2" s="1"/>
  <c r="A628" i="2" s="1"/>
  <c r="A629" i="2" s="1"/>
  <c r="A630" i="2" s="1"/>
  <c r="A631" i="2" s="1"/>
  <c r="A632" i="2" s="1"/>
  <c r="A633" i="2" s="1"/>
  <c r="A634" i="2" s="1"/>
  <c r="A635" i="2" s="1"/>
  <c r="A636" i="2" s="1"/>
  <c r="A637" i="2" s="1"/>
  <c r="A638" i="2" s="1"/>
  <c r="A639" i="2" s="1"/>
  <c r="A640" i="2" s="1"/>
  <c r="A619" i="2"/>
  <c r="A620" i="2" s="1"/>
  <c r="A621" i="2" s="1"/>
  <c r="A591" i="2"/>
  <c r="A592" i="2" s="1"/>
  <c r="A582" i="2"/>
  <c r="A583" i="2" s="1"/>
  <c r="A584" i="2" s="1"/>
  <c r="A585" i="2" s="1"/>
  <c r="A586" i="2" s="1"/>
  <c r="A587" i="2" s="1"/>
  <c r="A588" i="2" s="1"/>
  <c r="A589" i="2" s="1"/>
  <c r="A580" i="2"/>
  <c r="A572" i="2"/>
  <c r="A573" i="2" s="1"/>
  <c r="A574" i="2" s="1"/>
  <c r="A575" i="2" s="1"/>
  <c r="A576" i="2" s="1"/>
  <c r="A577" i="2" s="1"/>
  <c r="A562" i="2"/>
  <c r="A563" i="2" s="1"/>
  <c r="A565" i="2" s="1"/>
  <c r="A566" i="2" s="1"/>
  <c r="A567" i="2" s="1"/>
  <c r="A568" i="2" s="1"/>
  <c r="A569" i="2" s="1"/>
  <c r="A570" i="2" s="1"/>
  <c r="A559" i="2"/>
  <c r="A540" i="2"/>
  <c r="A541" i="2" s="1"/>
  <c r="A542" i="2" s="1"/>
  <c r="A543" i="2" s="1"/>
  <c r="A544" i="2" s="1"/>
  <c r="A545" i="2" s="1"/>
  <c r="A546" i="2" s="1"/>
  <c r="A547" i="2" s="1"/>
  <c r="A548" i="2" s="1"/>
  <c r="A549" i="2" s="1"/>
  <c r="A550" i="2" s="1"/>
  <c r="A551" i="2" s="1"/>
  <c r="A552" i="2" s="1"/>
  <c r="A553" i="2" s="1"/>
  <c r="A554" i="2" s="1"/>
  <c r="A555" i="2" s="1"/>
  <c r="A506" i="2"/>
  <c r="A499" i="2"/>
  <c r="A496" i="2"/>
  <c r="A484" i="2"/>
  <c r="A453" i="2"/>
  <c r="A454" i="2" s="1"/>
  <c r="A455" i="2" s="1"/>
  <c r="A456" i="2" s="1"/>
  <c r="A457" i="2" s="1"/>
  <c r="A458" i="2" s="1"/>
  <c r="A459" i="2" s="1"/>
  <c r="A460" i="2" s="1"/>
  <c r="A461" i="2" s="1"/>
  <c r="A462" i="2" s="1"/>
  <c r="A463" i="2" s="1"/>
  <c r="A436" i="2"/>
  <c r="A1637" i="2"/>
  <c r="A1638" i="2" s="1"/>
  <c r="A1631" i="2"/>
  <c r="A1632" i="2" s="1"/>
  <c r="A1633" i="2" s="1"/>
  <c r="A1634" i="2" s="1"/>
  <c r="A1635" i="2" s="1"/>
  <c r="A1624" i="2"/>
  <c r="A1625" i="2" s="1"/>
  <c r="A1626" i="2" s="1"/>
  <c r="A1627" i="2" s="1"/>
  <c r="A1628" i="2" s="1"/>
  <c r="A1590" i="2"/>
  <c r="A1591" i="2" s="1"/>
  <c r="A1592" i="2" s="1"/>
  <c r="A1593" i="2" s="1"/>
  <c r="A1594" i="2" s="1"/>
  <c r="A1595" i="2" s="1"/>
  <c r="A1596" i="2" s="1"/>
  <c r="A1597" i="2" s="1"/>
  <c r="A1598" i="2" s="1"/>
  <c r="A1599" i="2" s="1"/>
  <c r="A1600" i="2" s="1"/>
  <c r="A1601" i="2" s="1"/>
  <c r="A1602" i="2" s="1"/>
  <c r="A1603" i="2" s="1"/>
  <c r="A1604" i="2" s="1"/>
  <c r="A1605" i="2" s="1"/>
  <c r="A1401" i="2"/>
  <c r="A1402" i="2" s="1"/>
  <c r="A1403" i="2" s="1"/>
  <c r="A1404" i="2" s="1"/>
  <c r="A1405" i="2" s="1"/>
  <c r="A1406" i="2" s="1"/>
  <c r="A1359" i="2"/>
  <c r="A1360" i="2" s="1"/>
  <c r="A1361" i="2" s="1"/>
  <c r="A1362" i="2" s="1"/>
  <c r="A1363" i="2" s="1"/>
  <c r="A1364" i="2" s="1"/>
  <c r="A1365" i="2" s="1"/>
  <c r="A1366" i="2" s="1"/>
  <c r="A1367" i="2" s="1"/>
  <c r="A1368" i="2" s="1"/>
  <c r="A1369" i="2" s="1"/>
  <c r="A1370" i="2" s="1"/>
  <c r="A1371" i="2" s="1"/>
  <c r="A1372" i="2" s="1"/>
  <c r="A1373" i="2" s="1"/>
  <c r="A1374" i="2" s="1"/>
  <c r="A1375" i="2" s="1"/>
  <c r="A1376" i="2" s="1"/>
  <c r="A1377" i="2" s="1"/>
  <c r="A1378" i="2" s="1"/>
  <c r="A1379" i="2" s="1"/>
  <c r="A1380" i="2" s="1"/>
  <c r="A1381" i="2" s="1"/>
  <c r="A1382" i="2" s="1"/>
  <c r="A1383" i="2" s="1"/>
  <c r="A1384" i="2" s="1"/>
  <c r="A1385" i="2" s="1"/>
  <c r="A1386" i="2" s="1"/>
  <c r="A1387" i="2" s="1"/>
  <c r="A1388" i="2" s="1"/>
  <c r="A1389" i="2" s="1"/>
  <c r="A1390" i="2" s="1"/>
  <c r="A1391" i="2" s="1"/>
  <c r="A1392" i="2" s="1"/>
  <c r="A1393" i="2" s="1"/>
  <c r="A1394" i="2" s="1"/>
  <c r="A1395" i="2" s="1"/>
  <c r="A1355" i="2"/>
  <c r="A1289" i="2"/>
  <c r="A1290" i="2" s="1"/>
  <c r="A1291" i="2" s="1"/>
  <c r="A1292" i="2" s="1"/>
  <c r="A1293" i="2" s="1"/>
  <c r="A1294" i="2" s="1"/>
  <c r="A1295" i="2" s="1"/>
  <c r="A1296" i="2" s="1"/>
  <c r="A1297" i="2" s="1"/>
  <c r="A1298" i="2" s="1"/>
  <c r="A1299" i="2" s="1"/>
  <c r="A1300" i="2" s="1"/>
  <c r="A1301" i="2" s="1"/>
  <c r="A1302" i="2" s="1"/>
  <c r="A1303" i="2" s="1"/>
  <c r="A1304" i="2" s="1"/>
  <c r="A1305" i="2" s="1"/>
  <c r="A1306" i="2" s="1"/>
  <c r="A1307" i="2" s="1"/>
  <c r="A1308" i="2" s="1"/>
  <c r="A1309" i="2" s="1"/>
  <c r="A1310" i="2" s="1"/>
  <c r="A1311" i="2" s="1"/>
  <c r="A1312" i="2" s="1"/>
  <c r="A1313" i="2" s="1"/>
  <c r="A1314" i="2" s="1"/>
  <c r="A1315" i="2" s="1"/>
  <c r="A1316" i="2" s="1"/>
  <c r="A1317" i="2" s="1"/>
  <c r="A1318" i="2" s="1"/>
  <c r="A1319" i="2" s="1"/>
  <c r="A1320" i="2" s="1"/>
  <c r="A1321" i="2" s="1"/>
  <c r="A1322" i="2" s="1"/>
  <c r="A1323" i="2" s="1"/>
  <c r="A1324" i="2" s="1"/>
  <c r="A1325" i="2" s="1"/>
  <c r="A1326" i="2" s="1"/>
  <c r="A1327" i="2" s="1"/>
  <c r="A1328" i="2" s="1"/>
  <c r="A1329" i="2" s="1"/>
  <c r="A1330" i="2" s="1"/>
  <c r="A1331" i="2" s="1"/>
  <c r="A1332" i="2" s="1"/>
  <c r="A1333" i="2" s="1"/>
  <c r="A1334" i="2" s="1"/>
  <c r="A1335" i="2" s="1"/>
  <c r="A1336" i="2" s="1"/>
  <c r="A1337" i="2" s="1"/>
  <c r="A1338" i="2" s="1"/>
  <c r="A1339" i="2" s="1"/>
  <c r="A1340" i="2" s="1"/>
  <c r="A1341" i="2" s="1"/>
  <c r="A1342" i="2" s="1"/>
  <c r="A1343" i="2" s="1"/>
  <c r="A1344" i="2" s="1"/>
  <c r="A1345" i="2" s="1"/>
  <c r="A1346" i="2" s="1"/>
  <c r="A1347" i="2" s="1"/>
  <c r="A1348" i="2" s="1"/>
  <c r="A1349" i="2" s="1"/>
  <c r="A1350" i="2" s="1"/>
  <c r="A1351" i="2" s="1"/>
  <c r="A1352" i="2" s="1"/>
  <c r="A1233" i="2"/>
  <c r="A1234" i="2" s="1"/>
  <c r="A1235" i="2" s="1"/>
  <c r="A1236" i="2" s="1"/>
  <c r="A1237" i="2" s="1"/>
  <c r="A1238" i="2" s="1"/>
  <c r="A1239" i="2" s="1"/>
  <c r="A1240" i="2" s="1"/>
  <c r="A1241" i="2" s="1"/>
  <c r="A1242" i="2" s="1"/>
  <c r="A1243" i="2" s="1"/>
  <c r="A1244" i="2" s="1"/>
  <c r="A1245" i="2" s="1"/>
  <c r="A1246" i="2" s="1"/>
  <c r="A1247" i="2" s="1"/>
  <c r="A1248" i="2" s="1"/>
  <c r="A1249" i="2" s="1"/>
  <c r="A1250" i="2" s="1"/>
  <c r="A1251" i="2" s="1"/>
  <c r="A1252" i="2" s="1"/>
  <c r="A1253" i="2" s="1"/>
  <c r="A1254" i="2" s="1"/>
  <c r="A1255" i="2" s="1"/>
  <c r="A1256" i="2" s="1"/>
  <c r="A1257" i="2" s="1"/>
  <c r="A1258" i="2" s="1"/>
  <c r="A1259" i="2" s="1"/>
  <c r="A1260" i="2" s="1"/>
  <c r="A1261" i="2" s="1"/>
  <c r="A1262" i="2" s="1"/>
  <c r="A1263" i="2" s="1"/>
  <c r="A1264" i="2" s="1"/>
  <c r="A1265" i="2" s="1"/>
  <c r="A1266" i="2" s="1"/>
  <c r="A1267" i="2" s="1"/>
  <c r="A1268" i="2" s="1"/>
  <c r="A1269" i="2" s="1"/>
  <c r="A1270" i="2" s="1"/>
  <c r="A1271" i="2" s="1"/>
  <c r="A1272" i="2" s="1"/>
  <c r="A1273" i="2" s="1"/>
  <c r="A1208" i="2"/>
  <c r="A1209" i="2" s="1"/>
  <c r="A1210" i="2" s="1"/>
  <c r="A1211" i="2" s="1"/>
  <c r="A1212" i="2" s="1"/>
  <c r="A1213" i="2" s="1"/>
  <c r="A1214" i="2" s="1"/>
  <c r="A1215" i="2" s="1"/>
  <c r="A1216" i="2" s="1"/>
  <c r="A1217" i="2" s="1"/>
  <c r="A1218" i="2" s="1"/>
  <c r="A1219" i="2" s="1"/>
  <c r="A1220" i="2" s="1"/>
  <c r="A1221" i="2" s="1"/>
  <c r="A1222" i="2" s="1"/>
  <c r="A1223" i="2" s="1"/>
  <c r="A1224" i="2" s="1"/>
  <c r="A1225" i="2" s="1"/>
  <c r="A1226" i="2" s="1"/>
  <c r="A1227" i="2" s="1"/>
  <c r="A1228" i="2" s="1"/>
  <c r="A1229" i="2" s="1"/>
  <c r="A1230" i="2" s="1"/>
  <c r="A1182" i="2"/>
  <c r="A1183" i="2" s="1"/>
  <c r="A1184" i="2" s="1"/>
  <c r="A1185" i="2" s="1"/>
  <c r="A1186" i="2" s="1"/>
  <c r="A1187" i="2" s="1"/>
  <c r="A1188" i="2" s="1"/>
  <c r="A1189" i="2" s="1"/>
  <c r="A1190" i="2" s="1"/>
  <c r="A1191" i="2" s="1"/>
  <c r="A1192" i="2" s="1"/>
  <c r="A1193" i="2" s="1"/>
  <c r="A1194" i="2" s="1"/>
  <c r="A1195" i="2" s="1"/>
  <c r="A1196" i="2" s="1"/>
  <c r="A1197" i="2" s="1"/>
  <c r="A1198" i="2" s="1"/>
  <c r="A1199" i="2" s="1"/>
  <c r="A1200" i="2" s="1"/>
  <c r="A1201" i="2" s="1"/>
  <c r="A1202" i="2" s="1"/>
  <c r="A1203" i="2" s="1"/>
  <c r="A1204" i="2" s="1"/>
  <c r="A1205" i="2" s="1"/>
  <c r="A1164" i="2"/>
  <c r="A1165" i="2" s="1"/>
  <c r="A1166" i="2" s="1"/>
  <c r="A1167" i="2" s="1"/>
  <c r="A1168" i="2" s="1"/>
  <c r="A1169" i="2" s="1"/>
  <c r="A1170" i="2" s="1"/>
  <c r="A1171" i="2" s="1"/>
  <c r="A1172" i="2" s="1"/>
  <c r="A1173" i="2" s="1"/>
  <c r="A1174" i="2" s="1"/>
  <c r="A1175" i="2" s="1"/>
  <c r="A1176" i="2" s="1"/>
  <c r="A1177" i="2" s="1"/>
  <c r="A1178" i="2" s="1"/>
  <c r="A1179" i="2" s="1"/>
  <c r="A1121" i="2"/>
  <c r="A1122" i="2" s="1"/>
  <c r="A1123" i="2" s="1"/>
  <c r="A1124" i="2" s="1"/>
  <c r="A1125" i="2" s="1"/>
  <c r="A1126" i="2" s="1"/>
  <c r="A1127" i="2" s="1"/>
  <c r="A1128" i="2" s="1"/>
  <c r="A1129" i="2" s="1"/>
  <c r="A1130" i="2" s="1"/>
  <c r="A1131" i="2" s="1"/>
  <c r="A1132" i="2" s="1"/>
  <c r="A1133" i="2" s="1"/>
  <c r="A1134" i="2" s="1"/>
  <c r="A1135" i="2" s="1"/>
  <c r="A1136" i="2" s="1"/>
  <c r="A1137" i="2" s="1"/>
  <c r="A1138" i="2" s="1"/>
  <c r="A1139" i="2" s="1"/>
  <c r="A1140" i="2" s="1"/>
  <c r="A1141" i="2" s="1"/>
  <c r="A1142" i="2" s="1"/>
  <c r="A1143" i="2" s="1"/>
  <c r="A1144" i="2" s="1"/>
  <c r="A1145" i="2" s="1"/>
  <c r="A1146" i="2" s="1"/>
  <c r="A1147" i="2" s="1"/>
  <c r="A1148" i="2" s="1"/>
  <c r="A1149" i="2" s="1"/>
  <c r="A1150" i="2" s="1"/>
  <c r="A1151" i="2" s="1"/>
  <c r="A1152" i="2" s="1"/>
  <c r="A1153" i="2" s="1"/>
  <c r="A1154" i="2" s="1"/>
  <c r="A1155" i="2" s="1"/>
  <c r="A1156" i="2" s="1"/>
  <c r="A1157" i="2" s="1"/>
  <c r="A1158" i="2" s="1"/>
  <c r="A1159" i="2" s="1"/>
  <c r="A1160" i="2" s="1"/>
  <c r="A1161" i="2" s="1"/>
  <c r="A1052" i="2"/>
  <c r="A1053" i="2" s="1"/>
  <c r="A1054" i="2" s="1"/>
  <c r="A1055" i="2" s="1"/>
  <c r="A1056" i="2" s="1"/>
  <c r="A1057" i="2" s="1"/>
  <c r="A1058" i="2" s="1"/>
  <c r="A1059" i="2" s="1"/>
  <c r="A1060" i="2" s="1"/>
  <c r="A1061" i="2" s="1"/>
  <c r="A1062" i="2" s="1"/>
  <c r="A1063" i="2" s="1"/>
  <c r="A1064" i="2" s="1"/>
  <c r="A1065" i="2" s="1"/>
  <c r="A1066" i="2" s="1"/>
  <c r="A1067" i="2" s="1"/>
  <c r="A1068" i="2" s="1"/>
  <c r="A1069" i="2" s="1"/>
  <c r="A1070" i="2" s="1"/>
  <c r="A1071" i="2" s="1"/>
  <c r="A1072" i="2" s="1"/>
  <c r="A1073" i="2" s="1"/>
  <c r="A1074" i="2" s="1"/>
  <c r="A1075" i="2" s="1"/>
  <c r="A1076" i="2" s="1"/>
  <c r="A1077" i="2" s="1"/>
  <c r="A1078" i="2" s="1"/>
  <c r="A1079" i="2" s="1"/>
  <c r="A987" i="2"/>
  <c r="A988" i="2" s="1"/>
  <c r="A989" i="2" s="1"/>
  <c r="A990" i="2" s="1"/>
  <c r="A991" i="2" s="1"/>
  <c r="A992" i="2" s="1"/>
  <c r="A993" i="2" s="1"/>
  <c r="A994" i="2" s="1"/>
  <c r="A995" i="2" s="1"/>
  <c r="A996" i="2" s="1"/>
  <c r="A997" i="2" s="1"/>
  <c r="A998" i="2" s="1"/>
  <c r="A999" i="2" s="1"/>
  <c r="A1000" i="2" s="1"/>
  <c r="A1001" i="2" s="1"/>
  <c r="A1002" i="2" s="1"/>
  <c r="A1003" i="2" s="1"/>
  <c r="A1004" i="2" s="1"/>
  <c r="A1005" i="2" s="1"/>
  <c r="A1006" i="2" s="1"/>
  <c r="A1007" i="2" s="1"/>
  <c r="A1008" i="2" s="1"/>
  <c r="A1009" i="2" s="1"/>
  <c r="A1010" i="2" s="1"/>
  <c r="A1011" i="2" s="1"/>
  <c r="A1012" i="2" s="1"/>
  <c r="A1013" i="2" s="1"/>
  <c r="A1014" i="2" s="1"/>
  <c r="A1015" i="2" s="1"/>
  <c r="A1016" i="2" s="1"/>
  <c r="A1017" i="2" s="1"/>
  <c r="A1018" i="2" s="1"/>
  <c r="A1019" i="2" s="1"/>
  <c r="A1020" i="2" s="1"/>
  <c r="A1021" i="2" s="1"/>
  <c r="A1022" i="2" s="1"/>
  <c r="A1023" i="2" s="1"/>
  <c r="A1024" i="2" s="1"/>
  <c r="A1025" i="2" s="1"/>
  <c r="A1026" i="2" s="1"/>
  <c r="A1027" i="2" s="1"/>
  <c r="A1028" i="2" s="1"/>
  <c r="A1029" i="2" s="1"/>
  <c r="A1030" i="2" s="1"/>
  <c r="A1031" i="2" s="1"/>
  <c r="A1032" i="2" s="1"/>
  <c r="A1033" i="2" s="1"/>
  <c r="A1034" i="2" s="1"/>
  <c r="A1035" i="2" s="1"/>
  <c r="A1036" i="2" s="1"/>
  <c r="A1037" i="2" s="1"/>
  <c r="A1038" i="2" s="1"/>
  <c r="A1039" i="2" s="1"/>
  <c r="A1040" i="2" s="1"/>
  <c r="A1041" i="2" s="1"/>
  <c r="A1042" i="2" s="1"/>
  <c r="A1043" i="2" s="1"/>
  <c r="A1044" i="2" s="1"/>
  <c r="A1045" i="2" s="1"/>
  <c r="A1046" i="2" s="1"/>
  <c r="A1047" i="2" s="1"/>
  <c r="A1048" i="2" s="1"/>
  <c r="A908" i="2"/>
  <c r="A909" i="2" s="1"/>
  <c r="A910" i="2" s="1"/>
  <c r="A911" i="2" s="1"/>
  <c r="A912" i="2" s="1"/>
  <c r="A913" i="2" s="1"/>
  <c r="A914" i="2" s="1"/>
  <c r="A915" i="2" s="1"/>
  <c r="A916" i="2" s="1"/>
  <c r="A917" i="2" s="1"/>
  <c r="A918" i="2" s="1"/>
  <c r="A919" i="2" s="1"/>
  <c r="A920" i="2" s="1"/>
  <c r="A921" i="2" s="1"/>
  <c r="A922" i="2" s="1"/>
  <c r="A923" i="2" s="1"/>
  <c r="A924" i="2" s="1"/>
  <c r="A925" i="2" s="1"/>
  <c r="A926" i="2" s="1"/>
  <c r="A927" i="2" s="1"/>
  <c r="A928" i="2" s="1"/>
  <c r="A929" i="2" s="1"/>
  <c r="A930" i="2" s="1"/>
  <c r="A931" i="2" s="1"/>
  <c r="A932" i="2" s="1"/>
  <c r="A933" i="2" s="1"/>
  <c r="A934" i="2" s="1"/>
  <c r="A935" i="2" s="1"/>
  <c r="A936" i="2" s="1"/>
  <c r="A937" i="2" s="1"/>
  <c r="A938" i="2" s="1"/>
  <c r="A939" i="2" s="1"/>
  <c r="A940" i="2" s="1"/>
  <c r="A941" i="2" s="1"/>
  <c r="A942" i="2" s="1"/>
  <c r="A943" i="2" s="1"/>
  <c r="A944" i="2" s="1"/>
  <c r="A945" i="2" s="1"/>
  <c r="A946" i="2" s="1"/>
  <c r="A947" i="2" s="1"/>
  <c r="A948" i="2" s="1"/>
  <c r="A949" i="2" s="1"/>
  <c r="A950" i="2" s="1"/>
  <c r="A951" i="2" s="1"/>
  <c r="A952" i="2" s="1"/>
  <c r="A953" i="2" s="1"/>
  <c r="A954" i="2" s="1"/>
  <c r="A955" i="2" s="1"/>
  <c r="A956" i="2" s="1"/>
  <c r="A957" i="2" s="1"/>
  <c r="A958" i="2" s="1"/>
  <c r="A959" i="2" s="1"/>
  <c r="A960" i="2" s="1"/>
  <c r="A961" i="2" s="1"/>
  <c r="A962" i="2" s="1"/>
  <c r="A963" i="2" s="1"/>
  <c r="A964" i="2" s="1"/>
  <c r="A965" i="2" s="1"/>
  <c r="A966" i="2" s="1"/>
  <c r="A967" i="2" s="1"/>
  <c r="A968" i="2" s="1"/>
  <c r="A969" i="2" s="1"/>
  <c r="A970" i="2" s="1"/>
  <c r="A971" i="2" s="1"/>
  <c r="A972" i="2" s="1"/>
  <c r="A973" i="2" s="1"/>
  <c r="A974" i="2" s="1"/>
  <c r="A975" i="2" s="1"/>
  <c r="A976" i="2" s="1"/>
  <c r="A977" i="2" s="1"/>
  <c r="A978" i="2" s="1"/>
  <c r="A979" i="2" s="1"/>
  <c r="A980" i="2" s="1"/>
  <c r="A981" i="2" s="1"/>
  <c r="A982" i="2" s="1"/>
  <c r="A983" i="2" s="1"/>
  <c r="A3248" i="2"/>
  <c r="A3249" i="2" s="1"/>
  <c r="A3250" i="2" s="1"/>
  <c r="A3251" i="2" s="1"/>
  <c r="A3252" i="2" s="1"/>
  <c r="A3162" i="2"/>
  <c r="A3163" i="2" s="1"/>
  <c r="A3164" i="2" s="1"/>
  <c r="A3165" i="2" s="1"/>
  <c r="A3166" i="2" s="1"/>
  <c r="A3167" i="2" s="1"/>
  <c r="A3168" i="2" s="1"/>
  <c r="A3157" i="2"/>
  <c r="A3158" i="2" s="1"/>
  <c r="A3159" i="2" s="1"/>
  <c r="A3140" i="2"/>
  <c r="A3141" i="2" s="1"/>
  <c r="A3142" i="2" s="1"/>
  <c r="A3143" i="2" s="1"/>
  <c r="A3144" i="2" s="1"/>
  <c r="A3145" i="2" s="1"/>
  <c r="A3146" i="2" s="1"/>
  <c r="A3147" i="2" s="1"/>
  <c r="A3148" i="2" s="1"/>
  <c r="A3149" i="2" s="1"/>
  <c r="A3150" i="2" s="1"/>
  <c r="A3151" i="2" s="1"/>
  <c r="A3152" i="2" s="1"/>
  <c r="A3153" i="2" s="1"/>
  <c r="A3154" i="2" s="1"/>
  <c r="A3120" i="2"/>
  <c r="A3121" i="2" s="1"/>
  <c r="A3122" i="2" s="1"/>
  <c r="A3123" i="2" s="1"/>
  <c r="A3124" i="2" s="1"/>
  <c r="A3125" i="2" s="1"/>
  <c r="A3126" i="2" s="1"/>
  <c r="A3127" i="2" s="1"/>
  <c r="A3128" i="2" s="1"/>
  <c r="A3129" i="2" s="1"/>
  <c r="A3130" i="2" s="1"/>
  <c r="A3131" i="2" s="1"/>
  <c r="A3132" i="2" s="1"/>
  <c r="A3133" i="2" s="1"/>
  <c r="A3134" i="2" s="1"/>
  <c r="A3135" i="2" s="1"/>
  <c r="A3136" i="2" s="1"/>
  <c r="A3137" i="2" s="1"/>
  <c r="A1606" i="2" l="1"/>
  <c r="A1613" i="2"/>
  <c r="A1614" i="2" s="1"/>
  <c r="A1615" i="2" s="1"/>
  <c r="A1616" i="2" s="1"/>
  <c r="A1617" i="2" s="1"/>
  <c r="A1618" i="2" s="1"/>
  <c r="A1619" i="2" s="1"/>
  <c r="A1620" i="2" s="1"/>
  <c r="A1621" i="2" s="1"/>
  <c r="A1622" i="2" s="1"/>
  <c r="A1081" i="2"/>
  <c r="A1082" i="2" s="1"/>
  <c r="A1083" i="2" s="1"/>
  <c r="A1084" i="2" s="1"/>
  <c r="A1085" i="2" s="1"/>
  <c r="A1086" i="2" s="1"/>
  <c r="A1087" i="2" s="1"/>
  <c r="A1088" i="2" s="1"/>
  <c r="A1089" i="2" s="1"/>
  <c r="A1090" i="2" s="1"/>
  <c r="A1091" i="2" s="1"/>
  <c r="A1092" i="2" s="1"/>
  <c r="A1093" i="2" s="1"/>
  <c r="A1094" i="2" s="1"/>
  <c r="A1095" i="2" s="1"/>
  <c r="A1096" i="2" s="1"/>
  <c r="A1097" i="2" s="1"/>
  <c r="A1098" i="2" s="1"/>
  <c r="A1099" i="2" s="1"/>
  <c r="A1100" i="2" s="1"/>
  <c r="A1101" i="2" s="1"/>
  <c r="A1102" i="2" s="1"/>
  <c r="A1103" i="2" s="1"/>
  <c r="A1104" i="2" s="1"/>
  <c r="A1105" i="2" s="1"/>
  <c r="A1106" i="2" s="1"/>
  <c r="A1107" i="2" s="1"/>
  <c r="A1108" i="2" s="1"/>
  <c r="A1109" i="2" s="1"/>
  <c r="A1110" i="2" s="1"/>
  <c r="A1111" i="2" s="1"/>
  <c r="A1112" i="2" s="1"/>
  <c r="A1113" i="2" s="1"/>
  <c r="A1114" i="2" s="1"/>
  <c r="A1115" i="2" s="1"/>
  <c r="A1116" i="2" s="1"/>
  <c r="A1080" i="2"/>
  <c r="A1612" i="2" l="1"/>
  <c r="A1607" i="2"/>
  <c r="A1608" i="2" s="1"/>
  <c r="A1609" i="2" s="1"/>
  <c r="A1610" i="2" s="1"/>
  <c r="A1611" i="2"/>
  <c r="D2648" i="2" l="1"/>
  <c r="D2617" i="2"/>
  <c r="D2564" i="2"/>
  <c r="D2567" i="2" s="1"/>
  <c r="D2512" i="2"/>
  <c r="D2515" i="2" s="1"/>
  <c r="D2451" i="2"/>
  <c r="D2454" i="2" s="1"/>
  <c r="D2398" i="2"/>
  <c r="D2399" i="2" s="1"/>
  <c r="D2369" i="2"/>
  <c r="D2371" i="2" s="1"/>
  <c r="D2003" i="2"/>
  <c r="D2002" i="2"/>
  <c r="D2001" i="2"/>
  <c r="D1947" i="2"/>
  <c r="D1946" i="2"/>
  <c r="D1945" i="2"/>
  <c r="D1944" i="2"/>
  <c r="D1943" i="2"/>
  <c r="D1942" i="2"/>
  <c r="D1941" i="2"/>
  <c r="D1883" i="2"/>
  <c r="D1882" i="2"/>
  <c r="D1864" i="2"/>
  <c r="D1863" i="2"/>
  <c r="D1862" i="2"/>
  <c r="D1861" i="2"/>
  <c r="D1847" i="2"/>
  <c r="D1845" i="2"/>
  <c r="D1811" i="2"/>
  <c r="D1810" i="2"/>
  <c r="D1774" i="2"/>
  <c r="D1773" i="2"/>
  <c r="D1772" i="2"/>
  <c r="D1771" i="2"/>
  <c r="D1770" i="2"/>
  <c r="D1769" i="2"/>
  <c r="D1739" i="2"/>
  <c r="D1697" i="2"/>
  <c r="D1696" i="2"/>
  <c r="D1695" i="2"/>
  <c r="D1694" i="2"/>
  <c r="D1663" i="2"/>
  <c r="D1662" i="2"/>
  <c r="D1661" i="2"/>
  <c r="D1660" i="2"/>
  <c r="D1659" i="2"/>
  <c r="D2455" i="2" l="1"/>
  <c r="D2568" i="2"/>
  <c r="D2400" i="2"/>
  <c r="D2620" i="2"/>
  <c r="D2619" i="2"/>
  <c r="D2618" i="2"/>
  <c r="D2651" i="2"/>
  <c r="D2650" i="2"/>
  <c r="D2649" i="2"/>
  <c r="D2516" i="2"/>
  <c r="D2372" i="2"/>
  <c r="D2513" i="2"/>
  <c r="D2514" i="2"/>
  <c r="D2401" i="2"/>
  <c r="D2452" i="2"/>
  <c r="D2565" i="2"/>
  <c r="D2370" i="2"/>
  <c r="D2453" i="2"/>
  <c r="D2566" i="2"/>
  <c r="D2373" i="2" l="1"/>
  <c r="D2652" i="2"/>
  <c r="D2402" i="2"/>
  <c r="D2621" i="2"/>
</calcChain>
</file>

<file path=xl/sharedStrings.xml><?xml version="1.0" encoding="utf-8"?>
<sst xmlns="http://schemas.openxmlformats.org/spreadsheetml/2006/main" count="6440" uniqueCount="2261">
  <si>
    <t>ОБЕКТ: Инвестиционен проект за Център по растителна системна биология и биотехнологии </t>
  </si>
  <si>
    <t xml:space="preserve">в УПИ II - 540.1208, обществено и делово обслужване от кв. 27 – нов, по плана на </t>
  </si>
  <si>
    <t>ЖР "Тракия" - гр. Пловдив, Община Пловдив</t>
  </si>
  <si>
    <t>КОЛИЧЕСТВЕНО-СТОЙНОСТНА СМЕТКА</t>
  </si>
  <si>
    <t>№</t>
  </si>
  <si>
    <t>Наименование СМР</t>
  </si>
  <si>
    <t>мярка</t>
  </si>
  <si>
    <t>общо</t>
  </si>
  <si>
    <t>ед.цена</t>
  </si>
  <si>
    <t>стойност</t>
  </si>
  <si>
    <t>КОНСТРУКЦИИ</t>
  </si>
  <si>
    <t>ПОДОБЕКТ 1.1.ИЗСЛЕДОВАТЕЛСКИ КОРПУС -  СПЕЦИАЛИЗИРАНИ ПОМЕЩЕНИЯ</t>
  </si>
  <si>
    <t>кг</t>
  </si>
  <si>
    <t>2а</t>
  </si>
  <si>
    <t>бр</t>
  </si>
  <si>
    <t>Заготовка и монтаж подови водачи за термопанели на хладилни камери  изработена от СОП140/60/5  включително горещо поцинковане</t>
  </si>
  <si>
    <t>Направа изкоп за отнемане на негодни земни маси с натоварване на транспорт- почви и насипи</t>
  </si>
  <si>
    <t>м3</t>
  </si>
  <si>
    <t>Извозване земни маси на депо до 20км, включително такса депониране</t>
  </si>
  <si>
    <t>Изкоп с багер в земни почви със складиране на отвал</t>
  </si>
  <si>
    <t>Ръчен изкоп за подравняване и дооформяне откосите на изкопа</t>
  </si>
  <si>
    <t>Прехвърляне на земни маси до 3м хоризонтално и 2м вертикално</t>
  </si>
  <si>
    <t>Натоварване и довозване подходящи за обратен насип земни маси от депо до 20км</t>
  </si>
  <si>
    <t xml:space="preserve">Направа обратен насип със земни маси </t>
  </si>
  <si>
    <t>Доставка и направа насип от  баластра. Насипа  да се изпълни на пластове от 20см с уплътняваща техника и овлажняване до достигане на плътност 1.65т/м3</t>
  </si>
  <si>
    <t>м2</t>
  </si>
  <si>
    <t>Направа мразоустойчива циментова замазка с дебелина 5см с вградени в нея ел.нагреватели. Ел. нагревателите са включени в сметката по част Хладилна</t>
  </si>
  <si>
    <t>Доставка и монтаж PVC фолио(пароизолация)</t>
  </si>
  <si>
    <t>Доставка и полагане бетон клас В25 по БДС 7268 (С20/25 по БДС EN206-1/NA) в армирана бетонова настилка с дебелина 15см. Заварените мрежи за армиране на настилката са включени в т.1 от настоящата сметка</t>
  </si>
  <si>
    <t xml:space="preserve">Кофраж за фундаменти </t>
  </si>
  <si>
    <t>Кофраж за шахти</t>
  </si>
  <si>
    <t>Кофраж за вертикални бетонови стени в основи</t>
  </si>
  <si>
    <t>Кофраж за стоманобетонови плочи и греди към тях</t>
  </si>
  <si>
    <t>Кофраж за инсталационни отвори</t>
  </si>
  <si>
    <t>Кофраж за стоманобетонови хоризонтални и вертикални пояси</t>
  </si>
  <si>
    <t>Кафраж за стоманобетонови бордове</t>
  </si>
  <si>
    <t>Кофраж за стоманобетонови колони</t>
  </si>
  <si>
    <t>Кофраж за стоманобетонови шайби и колони към тях</t>
  </si>
  <si>
    <t>Кофраж за стълбища и стълбищни площадки и стоманобетонови греди към тях</t>
  </si>
  <si>
    <t>Направа кофраж за шлицове</t>
  </si>
  <si>
    <t>Направа кофраж за стъпки за ОВКИ инсталация и фотоволтаици</t>
  </si>
  <si>
    <t>33а</t>
  </si>
  <si>
    <t>33б</t>
  </si>
  <si>
    <t>33в</t>
  </si>
  <si>
    <t>Доставка и монтаж болтове М8х65</t>
  </si>
  <si>
    <t>33г</t>
  </si>
  <si>
    <t>Доставка и монтаж болтове М8х16</t>
  </si>
  <si>
    <t>Направа кофраж за фундаменти под климатични компресори на покрив</t>
  </si>
  <si>
    <t>1.Приета е осреднена кота на прилежащия на сградата терен  153,58(-1,22)</t>
  </si>
  <si>
    <t>Спрямо тази осреднена кота са определени обемите на изкопните и насипни работи за сградата</t>
  </si>
  <si>
    <t>2.Бетона за частта от колони и шайби преминаваща през стоманобетоновата плоча е включен към този на плочата</t>
  </si>
  <si>
    <t>ПОДОБЕКТ 1.2.ИЗСЛЕДОВАТЕЛСКИ КОРПУС - ЛАБОРАТОРИИ</t>
  </si>
  <si>
    <t>Направа изкоп за отнемане на негодни земни маси с натоварване на транспорт- почви</t>
  </si>
  <si>
    <t>10а</t>
  </si>
  <si>
    <t>10б</t>
  </si>
  <si>
    <t>37а</t>
  </si>
  <si>
    <t>37б</t>
  </si>
  <si>
    <t>37в</t>
  </si>
  <si>
    <t>1.Приета е осреднена кота на прилежащия на сградата терен  153,94(-0,86)</t>
  </si>
  <si>
    <t>ПОДОБЕКТ 2.АДМИНИСТРАТИВЕН КОРПУС</t>
  </si>
  <si>
    <t xml:space="preserve">Заготовка и монтаж армировка от стомана АІ </t>
  </si>
  <si>
    <t>Доставка и монтаж заварени мрежи за армиране на бетонова настилка №6/15</t>
  </si>
  <si>
    <t>Направа изкоп за отнемане на негодни земни маси с натоварване на транспорт- почви и насип</t>
  </si>
  <si>
    <t>12а</t>
  </si>
  <si>
    <t>12б</t>
  </si>
  <si>
    <t>Кофраж за разлика в нива настилка</t>
  </si>
  <si>
    <t>29а</t>
  </si>
  <si>
    <t>29б</t>
  </si>
  <si>
    <t>29в</t>
  </si>
  <si>
    <t>29г</t>
  </si>
  <si>
    <t>1.Приета е осреднена кота на прилежащия на сградата терен  154,59(-0,21)</t>
  </si>
  <si>
    <t>ПОДОБЕКТ 3 и 4 .УЧЕБЕН КОРПУС, ФОАЙЕ, КАФЕ, РЕСТОРАНТ, ПРЕДСТАВИТЕЛНИ ПЛОЩИ</t>
  </si>
  <si>
    <t>Доставка и монтаж заварени мрежи за армиране на бетонова настилка Q188 №6/15</t>
  </si>
  <si>
    <t>4а</t>
  </si>
  <si>
    <t>Доставка и монтаж поцинкована, гофрирана LTP ламарина с h=43mm и  t=0.50mm в комплект с необходимите за монтаж винтове М4.8/40- за покривна плоча от ламаринобетон</t>
  </si>
  <si>
    <t xml:space="preserve">Трикратно боядисване на стоманени профили с алкидна блажна боя с цвят по  RAL </t>
  </si>
  <si>
    <t>16а</t>
  </si>
  <si>
    <t>16б</t>
  </si>
  <si>
    <t>Кофраж за наклонена   амфитеатрална плоча  в учебна зала, включително стъпала към нея</t>
  </si>
  <si>
    <t>Кофраж страници на плоча от ламаринобетон</t>
  </si>
  <si>
    <t>Кофраж за самостоятелни греди</t>
  </si>
  <si>
    <t>27а</t>
  </si>
  <si>
    <t>Кофраж за кръгли стоманобетонови колони с диаметър 35см</t>
  </si>
  <si>
    <t>1.Приета е осреднена кота на прилежащия на сградата терен  154,26(-0,54)</t>
  </si>
  <si>
    <t>ПОДОБЕКТ 5.1. ОРАНЖЕРИЯ 1</t>
  </si>
  <si>
    <t>Заготовка и монтаж на анкерни устройства комплект с шаблони</t>
  </si>
  <si>
    <t>6а</t>
  </si>
  <si>
    <t>6б</t>
  </si>
  <si>
    <t>Доставка и монтаж винт М8/40</t>
  </si>
  <si>
    <t>Направа изкоп за отнемане на негодни земни маси с натоварване на транспорт- насип примесен с хумус</t>
  </si>
  <si>
    <t>Доставка и направа насип от чакъл фракция 0-40мм. Насипа  да се изпълни на пластове от 20см с уплътняваща техника и овлажняване до достигане на плътност 1.65т/м3</t>
  </si>
  <si>
    <t>Кофраж за подложен бетон</t>
  </si>
  <si>
    <t>Кофраж за  фундаменти</t>
  </si>
  <si>
    <t>Кофраж за фундаментни греди/ рандбалки</t>
  </si>
  <si>
    <t>Кофраж за бетонова стена брандмауер- кофраж за видим бетон</t>
  </si>
  <si>
    <t>Кофраж за подколонници</t>
  </si>
  <si>
    <t xml:space="preserve">Кофраж за подливка </t>
  </si>
  <si>
    <t>Полагане циментопясъчен разтвор 1:2  за подливка</t>
  </si>
  <si>
    <t>Направа кофраж за страници на бетонова настилка</t>
  </si>
  <si>
    <t>Полагане един пласт полиетиленово фолио под бетонова настилка на кота 0,00</t>
  </si>
  <si>
    <t>ШАХТА СОНДАЖ</t>
  </si>
  <si>
    <t>Заготовка и монтаж армировка от стомана клас АI</t>
  </si>
  <si>
    <t>Натоварване земни маси на транспорт</t>
  </si>
  <si>
    <t>Кофраж за стоманобетонови плочи</t>
  </si>
  <si>
    <t>Направа кофраж за бетонови  опорни блокове</t>
  </si>
  <si>
    <t>Направа кофраж за инсталационни отвори</t>
  </si>
  <si>
    <t>Доставка и монтаж метални стъпала</t>
  </si>
  <si>
    <t>ПОДОБЕКТ 5.2. ОРАНЖЕРИЯ 2</t>
  </si>
  <si>
    <t>Доставка и насипване с хумусни почви - в зоните без настилка</t>
  </si>
  <si>
    <t>ПОДОБЕКТ 8.БЛАГОУСТРОЯВАНЕ И ВОДНА ПЛОЩ</t>
  </si>
  <si>
    <t>ОГРАДА</t>
  </si>
  <si>
    <t>Заготовка и монтаж метална конструкция за покрив над вход, включително горещо поцинковане и крайно PVC  покритие в цвят по RAL</t>
  </si>
  <si>
    <t>ЕЗЕРО</t>
  </si>
  <si>
    <t>Заготовка и монтаж заварени мрежи Q188 (№6/15)</t>
  </si>
  <si>
    <t>Направа кофраж за бетонови "пънчета"</t>
  </si>
  <si>
    <t>КАЛОВА ЯМА</t>
  </si>
  <si>
    <t>Натоварване излишни земни маси на транспорт</t>
  </si>
  <si>
    <t>Кофраж за стоманобетонови капаци</t>
  </si>
  <si>
    <t>ФУНДАМЕНТ ДИЗЕЛ ГЕНЕРАТОР (ДВА БРОЯ)</t>
  </si>
  <si>
    <t>СЕПАРАТОР ЗА МАЗНИНИ</t>
  </si>
  <si>
    <t>Натоварване и довозване дребен чакъл и пясък, фракция 0-20мм,  от депо до 20км</t>
  </si>
  <si>
    <t>Направа обратен насип с чакъл и дребен пясък</t>
  </si>
  <si>
    <t>Направа кофраж за шлицове и отвори</t>
  </si>
  <si>
    <t>ВОДОМЕРНА ШАХТА</t>
  </si>
  <si>
    <t>общо част Конструкции</t>
  </si>
  <si>
    <t>АРХИТЕКТУРА</t>
  </si>
  <si>
    <t>1а</t>
  </si>
  <si>
    <t>мл</t>
  </si>
  <si>
    <t>Обзиждане около инсталационни излази на покрив с газобетонови блокчета</t>
  </si>
  <si>
    <t>Доставка и полагане един пласт пароизолация по покрив</t>
  </si>
  <si>
    <t>Доставка и полагане един пласт PVC фолио по покрив</t>
  </si>
  <si>
    <t>Направа пердашена циментова замазка с дебелина 5см по покрив</t>
  </si>
  <si>
    <t xml:space="preserve">Направа  холкери с циментов разтвор М50 и размер 5/5см </t>
  </si>
  <si>
    <t>Направа и монтаж  шапки за борд с широчина 60см, изработени от  алуминиева ламарина 0,7мм с прахово покритие с цвят RAL9006, съгласно детайли за плосък покрив</t>
  </si>
  <si>
    <t>Направа и монтаж  шапки за борд с широчина 35см, изработени от  алуминиева ламарина 0,7мм с прахово покритие с цвят RAL9006, съгласно детайли за плосък покрив</t>
  </si>
  <si>
    <t>Монтаж на топлоизолационни панели (с включени материали, необходими за монтажа - силикон, пенополиуретанова пяна, крепежи).</t>
  </si>
  <si>
    <t>Вътрешен и външен обков (обкантващи хидро и топлоизолиращи профили) за 2 броя хладилни камери.</t>
  </si>
  <si>
    <t>к-т</t>
  </si>
  <si>
    <t>бр.</t>
  </si>
  <si>
    <t>Доставка и монтаж алуминиев винкел 20/10мм по ръбове фаянсова облицовка, цвят на профила"хром мат" монтиран съглсно детайл</t>
  </si>
  <si>
    <t>Направа пердашена циментова замазка с дебелина 4см по подове, с циментов разтвор М300</t>
  </si>
  <si>
    <t>Направа пердашена циментова замазка с дебелина 8см по подове, с циментов разтвор М300</t>
  </si>
  <si>
    <t>Направа пердашена циментова замазка с дебелина 4см по стълбища и стълбищни площадки, с циментов разтвор М300</t>
  </si>
  <si>
    <t>Доставка и монтаж интериорен алуминиев  парапет  с височина 90см, монтиран върху стълбището. Същият е съставен от: алуминиева  ръкохватка  от тръба Ф50мм; вертикални колони   от тръба Ф40мм; хоризонтален пълнеж от три реда алуминиеви тръби Ф16мм, комплектован с необходимите държачи, лайстни, фланци, тапи, снадки и др.</t>
  </si>
  <si>
    <t>Вътрешно работно скеле</t>
  </si>
  <si>
    <t>Фасадно тръбно скеле</t>
  </si>
  <si>
    <t>Доставка и монтаж алуминиеви преходни лайстни с широчина 60мм, при промяна вида на настилката, цвят на лайстните  "хром мат"</t>
  </si>
  <si>
    <r>
      <t>Доставка и монтаж на двоен под с височина 600мм, отговарящ на следните изисквания: да отговарят на стандарт EN12825,   Да отговаря на пожароустойчивост F30/DIN4102-2,    Да отговаря на клас В2/DIN4102-1,    Товароносимост 10kN-15kN/м2,   Точкова вертикална товароносимост  клас A, 2kN на 2,5мм,   Да е с 5градуса контра наклон на вертикалния ръб за улеснен монтаж,    Да ес алуминиево фолиоили стоманена плоча, от долната страна и плътност 720кг/м3,   Модулната конструкция да бъде с размери на плочите 600х600х40мм,   Антистатично PVC покритие на плочите с дебелина 2мм и преходно съпротивление по EN1081≤5x10</t>
    </r>
    <r>
      <rPr>
        <vertAlign val="superscript"/>
        <sz val="10"/>
        <color theme="1"/>
        <rFont val="Arial"/>
        <family val="2"/>
        <charset val="204"/>
      </rPr>
      <t>8</t>
    </r>
    <r>
      <rPr>
        <sz val="10"/>
        <color theme="1"/>
        <rFont val="Arial"/>
        <family val="2"/>
        <charset val="204"/>
      </rPr>
      <t>Ωq   PVC покритие съгласно EN649 за тежки и много тежки натоварвания,  Силно устойчив на вода влага и реагенти.</t>
    </r>
  </si>
  <si>
    <t>Забележка: За всички санитарните възли с повече от една клетка, обособени с HPL, е предвидено в проекта по част архитектура, челната стена и двете странични стени на всяка клетка да са от текстолит, а с фаянс да  се изпъли само задната стена в която е вградена структурата с тоалетното казанче</t>
  </si>
  <si>
    <t>13а</t>
  </si>
  <si>
    <t>13б</t>
  </si>
  <si>
    <t>18а</t>
  </si>
  <si>
    <t>18б</t>
  </si>
  <si>
    <t>42а</t>
  </si>
  <si>
    <t>Доставка и монтаж подов профил за деформационна фуга с широчина 10см</t>
  </si>
  <si>
    <t>Доставка и монтаж стенен профил за деформационна фуга с широчина 10см</t>
  </si>
  <si>
    <t>Доставка и монтаж стиропор с дебелина 10см в деформационна фуга между сгради</t>
  </si>
  <si>
    <t>12в</t>
  </si>
  <si>
    <t>44а</t>
  </si>
  <si>
    <t>Доставка и монтаж мек перваз за двоен под с покритие от ламинат</t>
  </si>
  <si>
    <t>Изрязване на отвор за подова кутия в двоен под и апликиране капака на кутията с ламинат</t>
  </si>
  <si>
    <t>Доставка и монтаж шапка за парапет с широчина 24см изработена от  алуминиева ламарина 0,7мм с прахово покритие с цвят RAL9006</t>
  </si>
  <si>
    <t>ОБЗАВЕЖДАНЕ</t>
  </si>
  <si>
    <t>Доставка и монтаж плот за шубер с размер 73/40см</t>
  </si>
  <si>
    <t>Доставка и монтаж плот за шубер с размер 195/40см</t>
  </si>
  <si>
    <t>Направа и монтаж  шапки за борд с широчина 50см, изработени от  алуминиева ламарина 0,7мм с прахово покритие с цвят RAL9006, съгласно детайли за плосък покрив</t>
  </si>
  <si>
    <t>Доставка и монтаж външен, висящ  олук по наклона на покрива, изработен от поцинкована ламарина прахово боядисана в цвят по RAL</t>
  </si>
  <si>
    <t>Доставка и монтаж надолучна пола изработена от поцинкована ламарина прахово боядисана в цвят по RAL</t>
  </si>
  <si>
    <t>Доставка и монтаж фасадни алуминиеви подпрозоречни дъски с широчина 25см прахово боядисани в цвят по RAL</t>
  </si>
  <si>
    <t>Доставка и монтаж интериорни алуминиеви подпрозоречни дъски с широчина 15см прахово боядисани в цвят по RAL</t>
  </si>
  <si>
    <t>Доставка и монтаж настилка настилка от мокет</t>
  </si>
  <si>
    <t>Доставка и монтаж первази на настилка от мокет</t>
  </si>
  <si>
    <t>Доставка и монтаж интериорен  парапет  с  височина 120см, изработен от вертикални алуминиеви колони монтирани осово през 100см , алуминиева ръкохватка D=60мм и пълнеж от  пана закален триплекс 5/1/5мм с височина 100см, парапета е монтиран върху стълбището, изработка  по приложен детайл</t>
  </si>
  <si>
    <t>Доставка и монтаж стиропор с дебелина 30см в деформационна фуга между сгради</t>
  </si>
  <si>
    <t>Доставка и монтаж стиропор с дебелина 35см в деформационна фуга между сгради</t>
  </si>
  <si>
    <t>ПОДОБЕКТ 5.1.ОРАНЖЕРИЯ 1</t>
  </si>
  <si>
    <t>Доставка и монтаж седящ метален улук изработен по детайл</t>
  </si>
  <si>
    <t>Доставка и монтаж висящ улук изработен по детайл</t>
  </si>
  <si>
    <t>1.Площите на термопанелите са за готов  завършен вид, без предвиден технологичен отпадък и др.</t>
  </si>
  <si>
    <t>ПОДОБЕКТ 5.2.ОРАНЖЕРИЯ 2</t>
  </si>
  <si>
    <t>Забележки:</t>
  </si>
  <si>
    <t>1.Площите на термопанелите са за готов завършен вид, без предвиден технологичен отпадък и др.</t>
  </si>
  <si>
    <t>к-во</t>
  </si>
  <si>
    <t>Доставка и монтаж покрив за вход в ограда, изпълнен от закалено триплекс стъкло 5/1/5мм(бяло/бяло) в комплект със стъклодържачи</t>
  </si>
  <si>
    <t xml:space="preserve">Доставка и монтаж пощенска кутия изработена от неръждаема ламарина с размер 30/12/40см </t>
  </si>
  <si>
    <t>Доставка и монтаж информационна табела за вход</t>
  </si>
  <si>
    <t>ВОДНА ПЛОЩ</t>
  </si>
  <si>
    <t>Доставка и монтаж заварени мрежи за монтаж на каменна облицовка</t>
  </si>
  <si>
    <t>Направа каменна облицовка с дебелина 1см по външни стени водна площ</t>
  </si>
  <si>
    <t>Доставка и монтаж шапка за вертикална стена водна площ изработена от естествен камък с дебелина 2см, широчина на шапката 35см, изпълнена с двустранно заоблане</t>
  </si>
  <si>
    <t>Доставка и монтаж шапка от естествен камък с дебелина 2см за бетоново "Пънче D=180см", диаметър на шапката  190см. Шапката се изпълнява от няколко сегмента, които в монтиран вид образуват кръг с диаметър 190см. По целия външен контур на шапката има заобляне</t>
  </si>
  <si>
    <t>Доставка и монтаж шапка от естествен камък с дебелина 2см за бетоново "Пънче D=200см", диаметър на шапката  210см. Шапката се изпълнява от няколко сегмента, които в монтиран вид образуват кръг с диаметър 210см. По целия външен контур на шапката има заобляне</t>
  </si>
  <si>
    <t>Доставка и монтаж шапка от естествен камък с дебелина 2см за бетоново "Пънче D=260см", диаметър на шапката 270см. Шапката се изпълнява от няколко сегмента, които в монтиран вид образуват кръг с диаметър 270см. По целия външен контур на шапката има заобляне</t>
  </si>
  <si>
    <t>Направа мазана хидроизолация по дъно и стени водна площ</t>
  </si>
  <si>
    <t>Направа изравнителна циментова замазка по дъно и стени водна площ</t>
  </si>
  <si>
    <t>Направа облицовка със стъклокерамични плочи по дъно и стени водна площ</t>
  </si>
  <si>
    <t>Доставка и монтаж метален обръч с  D=220см  изработен от неръждавейка, монтиран на 15см от стената на  елемента ("Пънчето"). Обръча с  D=220см се изпълнява от неръждаема тръба с D=5см захваната с 6броя неръждаеми дистанционери, всеки от които  с дължина 15см, към стената на елемента</t>
  </si>
  <si>
    <t>Доставка и монтаж метален обръч с  D=240см  изработен от неръждавейка, монтиран на 15см от стената на  елемента ("Пънчето"). Обръча с  D=240см се изпълнява от неръждаема тръба с D=5см захваната с 6броя неръждаеми дистанционери, всеки от които  с дължина 15см, към стената на елемента</t>
  </si>
  <si>
    <t>Доставка и монтаж метален обръч с  D=300см  изработен от неръждавейка, монтиран на 15см от стената на  елемента ("Пънчето"). Обръча с  D=300см се изпълнява от неръждаема тръба с D=5см захваната с 6броя неръждаеми дистанционери, всеки от които  с дължина 15см, към стената на елемента</t>
  </si>
  <si>
    <t>Доставка и монтаж стоманено въже от неръждавейка D=16мм</t>
  </si>
  <si>
    <t xml:space="preserve">Доставка и монтаж обтегач в комплект с анкер- за захващане на стоманените въжета към стените </t>
  </si>
  <si>
    <t>общо част Архитектура</t>
  </si>
  <si>
    <t>ЧАСТ ЕЛЕКТРО</t>
  </si>
  <si>
    <r>
      <t>Доставка и полагане  Проводник  ПВ-А2 16мм</t>
    </r>
    <r>
      <rPr>
        <vertAlign val="superscript"/>
        <sz val="10"/>
        <color theme="1"/>
        <rFont val="Arial"/>
        <family val="2"/>
        <charset val="204"/>
      </rPr>
      <t>2</t>
    </r>
    <r>
      <rPr>
        <sz val="10"/>
        <color theme="1"/>
        <rFont val="Arial"/>
        <family val="2"/>
        <charset val="204"/>
      </rPr>
      <t>, жълто-зелен</t>
    </r>
  </si>
  <si>
    <r>
      <t>Доставка и полагане  Проводник FTP 4х2х0,5мм</t>
    </r>
    <r>
      <rPr>
        <vertAlign val="superscript"/>
        <sz val="10"/>
        <color theme="1"/>
        <rFont val="Arial"/>
        <family val="2"/>
        <charset val="204"/>
      </rPr>
      <t>2</t>
    </r>
    <r>
      <rPr>
        <sz val="10"/>
        <color theme="1"/>
        <rFont val="Arial"/>
        <family val="2"/>
        <charset val="204"/>
      </rPr>
      <t xml:space="preserve">                               </t>
    </r>
  </si>
  <si>
    <r>
      <t>Доставка и полагане   Кабел СВТ 2х1,5мм</t>
    </r>
    <r>
      <rPr>
        <vertAlign val="superscript"/>
        <sz val="10"/>
        <color theme="1"/>
        <rFont val="Arial"/>
        <family val="2"/>
        <charset val="204"/>
      </rPr>
      <t>2</t>
    </r>
  </si>
  <si>
    <r>
      <t>Доставка и полагане  Кабел СВТ 3х1,5мм</t>
    </r>
    <r>
      <rPr>
        <vertAlign val="superscript"/>
        <sz val="10"/>
        <color theme="1"/>
        <rFont val="Arial"/>
        <family val="2"/>
        <charset val="204"/>
      </rPr>
      <t>2</t>
    </r>
  </si>
  <si>
    <r>
      <t>Доставка и полагане  Кабел СВТ 3х2,5мм</t>
    </r>
    <r>
      <rPr>
        <vertAlign val="superscript"/>
        <sz val="10"/>
        <color theme="1"/>
        <rFont val="Arial"/>
        <family val="2"/>
        <charset val="204"/>
      </rPr>
      <t>2</t>
    </r>
  </si>
  <si>
    <r>
      <t>Доставка и полагане  Кабел СВТ 3х4мм</t>
    </r>
    <r>
      <rPr>
        <vertAlign val="superscript"/>
        <sz val="10"/>
        <color theme="1"/>
        <rFont val="Arial"/>
        <family val="2"/>
        <charset val="204"/>
      </rPr>
      <t>2</t>
    </r>
  </si>
  <si>
    <r>
      <t>Доставка и полагане  Кабел СВТ 3х10мм</t>
    </r>
    <r>
      <rPr>
        <vertAlign val="superscript"/>
        <sz val="10"/>
        <color theme="1"/>
        <rFont val="Arial"/>
        <family val="2"/>
        <charset val="204"/>
      </rPr>
      <t>2</t>
    </r>
  </si>
  <si>
    <r>
      <t>Доставка и полагане  Кабел СВТ 4х1,5мм</t>
    </r>
    <r>
      <rPr>
        <vertAlign val="superscript"/>
        <sz val="10"/>
        <color theme="1"/>
        <rFont val="Arial"/>
        <family val="2"/>
        <charset val="204"/>
      </rPr>
      <t>2</t>
    </r>
  </si>
  <si>
    <r>
      <t>Доставка и полагане  Кабел СВТ 5х1,5мм</t>
    </r>
    <r>
      <rPr>
        <vertAlign val="superscript"/>
        <sz val="10"/>
        <color theme="1"/>
        <rFont val="Arial"/>
        <family val="2"/>
        <charset val="204"/>
      </rPr>
      <t>2</t>
    </r>
  </si>
  <si>
    <r>
      <t>Доставка и полагане  Кабел СВТ 5х2,5мм</t>
    </r>
    <r>
      <rPr>
        <vertAlign val="superscript"/>
        <sz val="10"/>
        <color theme="1"/>
        <rFont val="Arial"/>
        <family val="2"/>
        <charset val="204"/>
      </rPr>
      <t>2</t>
    </r>
  </si>
  <si>
    <r>
      <t>Доставка и полагане  Кабел СВТ 5х4мм</t>
    </r>
    <r>
      <rPr>
        <vertAlign val="superscript"/>
        <sz val="10"/>
        <color theme="1"/>
        <rFont val="Arial"/>
        <family val="2"/>
        <charset val="204"/>
      </rPr>
      <t>2</t>
    </r>
  </si>
  <si>
    <r>
      <t>Доставка и полагане  Кабел СВТ 5х10мм</t>
    </r>
    <r>
      <rPr>
        <vertAlign val="superscript"/>
        <sz val="10"/>
        <color theme="1"/>
        <rFont val="Arial"/>
        <family val="2"/>
        <charset val="204"/>
      </rPr>
      <t>2</t>
    </r>
  </si>
  <si>
    <r>
      <t>Доставка и полагане  Кабел СВТ 5х16мм</t>
    </r>
    <r>
      <rPr>
        <vertAlign val="superscript"/>
        <sz val="10"/>
        <color theme="1"/>
        <rFont val="Arial"/>
        <family val="2"/>
        <charset val="204"/>
      </rPr>
      <t>2</t>
    </r>
  </si>
  <si>
    <r>
      <t>Доставка и полагане  Кабел СВТ 5х35мм</t>
    </r>
    <r>
      <rPr>
        <vertAlign val="superscript"/>
        <sz val="10"/>
        <color theme="1"/>
        <rFont val="Arial"/>
        <family val="2"/>
        <charset val="204"/>
      </rPr>
      <t>2</t>
    </r>
  </si>
  <si>
    <r>
      <t>Доставка и полагане  Кабел СAВТ 4х120мм</t>
    </r>
    <r>
      <rPr>
        <vertAlign val="superscript"/>
        <sz val="10"/>
        <color theme="1"/>
        <rFont val="Arial"/>
        <family val="2"/>
        <charset val="204"/>
      </rPr>
      <t>2</t>
    </r>
  </si>
  <si>
    <r>
      <t>Доставка и полагане  Кабел СAВТ 5х16мм</t>
    </r>
    <r>
      <rPr>
        <vertAlign val="superscript"/>
        <sz val="10"/>
        <color theme="1"/>
        <rFont val="Arial"/>
        <family val="2"/>
        <charset val="204"/>
      </rPr>
      <t>2</t>
    </r>
  </si>
  <si>
    <r>
      <t>Доставка и полагане  Кабел СAВТ 5х70мм</t>
    </r>
    <r>
      <rPr>
        <vertAlign val="superscript"/>
        <sz val="10"/>
        <color theme="1"/>
        <rFont val="Arial"/>
        <family val="2"/>
        <charset val="204"/>
      </rPr>
      <t>2</t>
    </r>
  </si>
  <si>
    <t>Доставка и полагане  Оптичен кабел сингъл мод 24 FO SM 9/125</t>
  </si>
  <si>
    <t xml:space="preserve">Доставка и полагане Кабелна скара 400/50,  в комплект с необходимите аксесоари-снадки, ъгли и др. </t>
  </si>
  <si>
    <t>Доставка и монтаж  Поцинкована шина 40/4мм</t>
  </si>
  <si>
    <t>Доставка и монтаж  Заземителна уредба комплект – R&lt;10Ω</t>
  </si>
  <si>
    <t>Доставка и монтаж  Главна клема</t>
  </si>
  <si>
    <t>Доставка и монтаж  Тсп.пом.1 – по разчетна схема</t>
  </si>
  <si>
    <t>Доставка и монтаж  Тсп.пом.2 – по разчетна схема</t>
  </si>
  <si>
    <t xml:space="preserve">Доставка и монтаж  Тас. – комплектна доставка </t>
  </si>
  <si>
    <t>Доставка и монтаж  Тдиспечерно– по разчетна схема</t>
  </si>
  <si>
    <t>Доставка и монтаж  Твидео– по разчетна схема</t>
  </si>
  <si>
    <t xml:space="preserve">Доставка и монтаж  Тмикроскоп – комплектна доставка </t>
  </si>
  <si>
    <t xml:space="preserve">Доставка и монтаж  UPS 6kVA– комплектна доставка </t>
  </si>
  <si>
    <t>Доставка и монтаж  Internet access point</t>
  </si>
  <si>
    <t>Доставка и монтаж  LED луна 13W, IP-65 за вграждане в окачен таван</t>
  </si>
  <si>
    <t xml:space="preserve">Доставка и монтаж  Пускова кнопка - IP-54 </t>
  </si>
  <si>
    <t>Доставка и монтаж   Контакт 2х16+0, тип “Шуко” – ІР-54, за вграждане</t>
  </si>
  <si>
    <t xml:space="preserve">Доставка и монтаж   Контакт неподвижен вграден монтаж  32A, 220V - IP-44  </t>
  </si>
  <si>
    <t xml:space="preserve">Доставка и монтаж  ПКОМ разклонителни кутии </t>
  </si>
  <si>
    <t>Доставка и монтаж  Конзоли пластмасови кръгли</t>
  </si>
  <si>
    <t>Доставка и монтаж  Метална конструкция за укрепване</t>
  </si>
  <si>
    <t>Проверка на връзка между заземител и заземявани елементи</t>
  </si>
  <si>
    <t>Проверка съпротивлението на заземител</t>
  </si>
  <si>
    <t>Направа връзки в разклонителни кутии</t>
  </si>
  <si>
    <t>Прозвъняване и присъединяване на кабелни линии и трасета</t>
  </si>
  <si>
    <t>Комплект протоколи от електофизична лаборатория- за осветеност, зануляване, заземяване, за сработване на дефектно-токовите защити</t>
  </si>
  <si>
    <r>
      <t>Доставка и полагане   Проводник  ПВ-А2 16мм</t>
    </r>
    <r>
      <rPr>
        <vertAlign val="superscript"/>
        <sz val="10"/>
        <color theme="1"/>
        <rFont val="Arial"/>
        <family val="2"/>
        <charset val="204"/>
      </rPr>
      <t>2</t>
    </r>
    <r>
      <rPr>
        <sz val="10"/>
        <color theme="1"/>
        <rFont val="Arial"/>
        <family val="2"/>
        <charset val="204"/>
      </rPr>
      <t>, жълто-зелен</t>
    </r>
  </si>
  <si>
    <r>
      <t>Доставка и полагане   Кабел СВТ 3х1,5мм</t>
    </r>
    <r>
      <rPr>
        <vertAlign val="superscript"/>
        <sz val="10"/>
        <color theme="1"/>
        <rFont val="Arial"/>
        <family val="2"/>
        <charset val="204"/>
      </rPr>
      <t>2</t>
    </r>
  </si>
  <si>
    <r>
      <t>Доставка и полагане   Кабел СВТ 3х2,5мм</t>
    </r>
    <r>
      <rPr>
        <vertAlign val="superscript"/>
        <sz val="10"/>
        <color theme="1"/>
        <rFont val="Arial"/>
        <family val="2"/>
        <charset val="204"/>
      </rPr>
      <t>2</t>
    </r>
  </si>
  <si>
    <r>
      <t>Доставка и полагане   Кабел СВТ 3х4мм</t>
    </r>
    <r>
      <rPr>
        <vertAlign val="superscript"/>
        <sz val="10"/>
        <color theme="1"/>
        <rFont val="Arial"/>
        <family val="2"/>
        <charset val="204"/>
      </rPr>
      <t>2</t>
    </r>
  </si>
  <si>
    <r>
      <t>Доставка и полагане   Кабел СВТ 4х1,5мм</t>
    </r>
    <r>
      <rPr>
        <vertAlign val="superscript"/>
        <sz val="10"/>
        <color theme="1"/>
        <rFont val="Arial"/>
        <family val="2"/>
        <charset val="204"/>
      </rPr>
      <t>2</t>
    </r>
  </si>
  <si>
    <r>
      <t>Доставка и полагане   Кабел СВТ 5х1,5мм</t>
    </r>
    <r>
      <rPr>
        <vertAlign val="superscript"/>
        <sz val="10"/>
        <color theme="1"/>
        <rFont val="Arial"/>
        <family val="2"/>
        <charset val="204"/>
      </rPr>
      <t>2</t>
    </r>
  </si>
  <si>
    <r>
      <t>Доставка и полагане   Кабел СВТ 5х6мм</t>
    </r>
    <r>
      <rPr>
        <vertAlign val="superscript"/>
        <sz val="10"/>
        <color theme="1"/>
        <rFont val="Arial"/>
        <family val="2"/>
        <charset val="204"/>
      </rPr>
      <t>2</t>
    </r>
  </si>
  <si>
    <r>
      <t>Доставка и полагане   Кабел СВТ 5х10мм</t>
    </r>
    <r>
      <rPr>
        <vertAlign val="superscript"/>
        <sz val="10"/>
        <color theme="1"/>
        <rFont val="Arial"/>
        <family val="2"/>
        <charset val="204"/>
      </rPr>
      <t>2</t>
    </r>
  </si>
  <si>
    <r>
      <t>Доставка и полагане   Кабел СAВТ 5х25мм</t>
    </r>
    <r>
      <rPr>
        <vertAlign val="superscript"/>
        <sz val="10"/>
        <color theme="1"/>
        <rFont val="Arial"/>
        <family val="2"/>
        <charset val="204"/>
      </rPr>
      <t>2</t>
    </r>
  </si>
  <si>
    <t>Доставка и монтаж Поцинкована шина 40/4мм</t>
  </si>
  <si>
    <t>Доставка и монтаж  Перфорирана кабелна скара 400/50мм,  двусекционна с разделител, в комплект с необходимите аксесоари-снадки, ъгли и др.</t>
  </si>
  <si>
    <t>Доставка и монтаж Перфорирана кабелна скара 400/100мм,  двусекционна с разделител, в комплект с необходимите аксесоари-снадки, ъгли и др.</t>
  </si>
  <si>
    <t xml:space="preserve">Доставка и монтаж  Дребна стоманена конструкция за скара </t>
  </si>
  <si>
    <t>Доставка и монтаж Главна клема</t>
  </si>
  <si>
    <t>Доставка и монтаж ГРТ-2 – по разчетна схема</t>
  </si>
  <si>
    <t>Доставка и монтаж Тлаборатории 1 – по разчетна схема</t>
  </si>
  <si>
    <t>Доставка и монтаж Тлаборатории 2 – по разчетна схема</t>
  </si>
  <si>
    <t>Доставка и монтаж Тлаборатории 3 – по разчетна схема</t>
  </si>
  <si>
    <t>Доставка и монтаж  Тмашинно – по разчетна схема</t>
  </si>
  <si>
    <t xml:space="preserve">Доставка и монтаж Тас. – комплектна доставка </t>
  </si>
  <si>
    <t xml:space="preserve">Доставка и монтаж АВР табло  250A– комплектна доставка </t>
  </si>
  <si>
    <t>Доставка и монтаж Internet access point</t>
  </si>
  <si>
    <t>Доставка и монтаж LED луна 13W, IP-65 за вграждане в окачен таван</t>
  </si>
  <si>
    <t>Доставка и монтаж Контакт 2х16+0, тип “Шуко” – ІР-54, за вграждане</t>
  </si>
  <si>
    <t xml:space="preserve">Доставка и монтаж ПКОМ разклонителни кутии </t>
  </si>
  <si>
    <t>Доставка и полагане   Кабел ТСВ/А/В 20x2x0.5/към RACK-5/</t>
  </si>
  <si>
    <t>Доставка и полагане   Кабел ТСВ/А/В 20x2x0.5/към RACK-1/</t>
  </si>
  <si>
    <t>Доставка и полагане   Кабел ТСВ/А/В 50x2x0.5/към RACK-1/</t>
  </si>
  <si>
    <t>Доставка и полагане   Кабел SFTP Cat.7</t>
  </si>
  <si>
    <r>
      <t>Доставка и полагане   Кабел СВТ 3х1,5мм</t>
    </r>
    <r>
      <rPr>
        <vertAlign val="superscript"/>
        <sz val="10"/>
        <color theme="1"/>
        <rFont val="Arial"/>
        <family val="2"/>
        <charset val="204"/>
      </rPr>
      <t xml:space="preserve">2 </t>
    </r>
  </si>
  <si>
    <r>
      <t>Доставка и полагане   Кабел СВТ 4х1,5мм</t>
    </r>
    <r>
      <rPr>
        <vertAlign val="superscript"/>
        <sz val="10"/>
        <color theme="1"/>
        <rFont val="Arial"/>
        <family val="2"/>
        <charset val="204"/>
      </rPr>
      <t xml:space="preserve">2      </t>
    </r>
  </si>
  <si>
    <r>
      <t>Доставка и полагане   Кабел СВТ 3х2,5мм</t>
    </r>
    <r>
      <rPr>
        <vertAlign val="superscript"/>
        <sz val="10"/>
        <color theme="1"/>
        <rFont val="Arial"/>
        <family val="2"/>
        <charset val="204"/>
      </rPr>
      <t xml:space="preserve">2 </t>
    </r>
  </si>
  <si>
    <r>
      <t>Доставка и полагане   Кабел СВТ 3х4мм</t>
    </r>
    <r>
      <rPr>
        <vertAlign val="superscript"/>
        <sz val="10"/>
        <color theme="1"/>
        <rFont val="Arial"/>
        <family val="2"/>
        <charset val="204"/>
      </rPr>
      <t xml:space="preserve">2 </t>
    </r>
  </si>
  <si>
    <r>
      <t>Доставка и полагане   Кабел СВТ 5х1,5мм</t>
    </r>
    <r>
      <rPr>
        <vertAlign val="superscript"/>
        <sz val="10"/>
        <color theme="1"/>
        <rFont val="Arial"/>
        <family val="2"/>
        <charset val="204"/>
      </rPr>
      <t xml:space="preserve">2      </t>
    </r>
  </si>
  <si>
    <r>
      <t>Доставка и полагане   Кабел СВТ 5х10мм</t>
    </r>
    <r>
      <rPr>
        <vertAlign val="superscript"/>
        <sz val="10"/>
        <color theme="1"/>
        <rFont val="Arial"/>
        <family val="2"/>
        <charset val="204"/>
      </rPr>
      <t xml:space="preserve">2      </t>
    </r>
  </si>
  <si>
    <r>
      <t>Доставка и полагане   Кабел САВТ 5х25мм</t>
    </r>
    <r>
      <rPr>
        <vertAlign val="superscript"/>
        <sz val="10"/>
        <color theme="1"/>
        <rFont val="Arial"/>
        <family val="2"/>
        <charset val="204"/>
      </rPr>
      <t xml:space="preserve">2      </t>
    </r>
  </si>
  <si>
    <r>
      <t>Доставка и полагане   Кабел СAВТ 3х120+70мм</t>
    </r>
    <r>
      <rPr>
        <vertAlign val="superscript"/>
        <sz val="10"/>
        <color theme="1"/>
        <rFont val="Arial"/>
        <family val="2"/>
        <charset val="204"/>
      </rPr>
      <t xml:space="preserve">2      </t>
    </r>
  </si>
  <si>
    <t>Доставка и полагане   Кабел HDMI</t>
  </si>
  <si>
    <t xml:space="preserve">Доставка и полагане   Затваряема каб.скара за монтажен под - 100/50мм,  в комплект с необходимите аксесоари-снадки, ъгли и др. </t>
  </si>
  <si>
    <t xml:space="preserve">Доставка и полагане   Затваряема каб.скара за монтажен под - 300/50мм,  в комплект с необходимите аксесоари-снадки, ъгли и др.   </t>
  </si>
  <si>
    <t>Доставка и полагане  Разделител за каб.скара h=50мм</t>
  </si>
  <si>
    <t>Доставка и монтаж  Заземителна уредба, комплект – R&lt;4Ω</t>
  </si>
  <si>
    <t>Доставка и монтаж  Заземителна уредба, комплект – R&lt;10Ω</t>
  </si>
  <si>
    <t xml:space="preserve">Доставка и монтаж  Тадм.1– по разчетна схема </t>
  </si>
  <si>
    <t xml:space="preserve">Доставка и монтаж  Тадм.2 – по разчетна схема </t>
  </si>
  <si>
    <t xml:space="preserve">Доставка и монтаж  Тадм.3– по разчетна схема </t>
  </si>
  <si>
    <t>Количествена сметка РЕСТОРАНТ</t>
  </si>
  <si>
    <r>
      <t>Доставка и полагане Кабел СВТ 2х1,5мм</t>
    </r>
    <r>
      <rPr>
        <vertAlign val="superscript"/>
        <sz val="10"/>
        <color theme="1"/>
        <rFont val="Arial"/>
        <family val="2"/>
        <charset val="204"/>
      </rPr>
      <t>2</t>
    </r>
  </si>
  <si>
    <r>
      <t>Доставка и полагане Кабел СВТ 3х1,5мм</t>
    </r>
    <r>
      <rPr>
        <vertAlign val="superscript"/>
        <sz val="10"/>
        <color theme="1"/>
        <rFont val="Arial"/>
        <family val="2"/>
        <charset val="204"/>
      </rPr>
      <t>2</t>
    </r>
  </si>
  <si>
    <r>
      <t>Доставка и полагане Кабел СВТ 3х2,5мм</t>
    </r>
    <r>
      <rPr>
        <vertAlign val="superscript"/>
        <sz val="10"/>
        <color theme="1"/>
        <rFont val="Arial"/>
        <family val="2"/>
        <charset val="204"/>
      </rPr>
      <t>2</t>
    </r>
  </si>
  <si>
    <r>
      <t>Доставка и полагане Кабел СВТ 3х4мм</t>
    </r>
    <r>
      <rPr>
        <vertAlign val="superscript"/>
        <sz val="10"/>
        <color theme="1"/>
        <rFont val="Arial"/>
        <family val="2"/>
        <charset val="204"/>
      </rPr>
      <t>2</t>
    </r>
  </si>
  <si>
    <r>
      <t>Доставка и полагане Кабел СВТ 4х1,5мм</t>
    </r>
    <r>
      <rPr>
        <vertAlign val="superscript"/>
        <sz val="10"/>
        <color theme="1"/>
        <rFont val="Arial"/>
        <family val="2"/>
        <charset val="204"/>
      </rPr>
      <t>2</t>
    </r>
  </si>
  <si>
    <r>
      <t>Доставка и полагане Кабел СВТ 5х1,5мм</t>
    </r>
    <r>
      <rPr>
        <vertAlign val="superscript"/>
        <sz val="10"/>
        <color theme="1"/>
        <rFont val="Arial"/>
        <family val="2"/>
        <charset val="204"/>
      </rPr>
      <t>2</t>
    </r>
  </si>
  <si>
    <r>
      <t>Доставка и полагане Кабел СВТ 5х2,5мм</t>
    </r>
    <r>
      <rPr>
        <vertAlign val="superscript"/>
        <sz val="10"/>
        <color theme="1"/>
        <rFont val="Arial"/>
        <family val="2"/>
        <charset val="204"/>
      </rPr>
      <t>2</t>
    </r>
  </si>
  <si>
    <r>
      <t>Доставка и полагане Кабел СВТ 5х4мм</t>
    </r>
    <r>
      <rPr>
        <vertAlign val="superscript"/>
        <sz val="10"/>
        <color theme="1"/>
        <rFont val="Arial"/>
        <family val="2"/>
        <charset val="204"/>
      </rPr>
      <t>2</t>
    </r>
  </si>
  <si>
    <r>
      <t>Доставка и полагане Кабел СВТ 5х6мм</t>
    </r>
    <r>
      <rPr>
        <vertAlign val="superscript"/>
        <sz val="10"/>
        <color theme="1"/>
        <rFont val="Arial"/>
        <family val="2"/>
        <charset val="204"/>
      </rPr>
      <t>2</t>
    </r>
  </si>
  <si>
    <r>
      <t>Доставка и полагане Кабел СAВТ 5х50мм</t>
    </r>
    <r>
      <rPr>
        <vertAlign val="superscript"/>
        <sz val="10"/>
        <color theme="1"/>
        <rFont val="Arial"/>
        <family val="2"/>
        <charset val="204"/>
      </rPr>
      <t>2</t>
    </r>
  </si>
  <si>
    <t>Доставка и монтаж Контакт 2х16+0, тип “Шуко” – ІР-54</t>
  </si>
  <si>
    <t>Количествена сметка КАФЕНЕ</t>
  </si>
  <si>
    <r>
      <t>Доставка и полагане  Кабел СВТ 5х6мм</t>
    </r>
    <r>
      <rPr>
        <vertAlign val="superscript"/>
        <sz val="10"/>
        <color theme="1"/>
        <rFont val="Arial"/>
        <family val="2"/>
        <charset val="204"/>
      </rPr>
      <t>2</t>
    </r>
  </si>
  <si>
    <t>Доставка и монтаж Ткафе-по разчетна схема</t>
  </si>
  <si>
    <t>Количествена сметка ЛЕКЦИОННИ ЗАЛИ 1,2,3,4</t>
  </si>
  <si>
    <r>
      <t>Доставка и полагане  Кабел СВТ 3х1,5мм</t>
    </r>
    <r>
      <rPr>
        <vertAlign val="superscript"/>
        <sz val="10"/>
        <color theme="1"/>
        <rFont val="Arial"/>
        <family val="2"/>
        <charset val="204"/>
      </rPr>
      <t>2</t>
    </r>
  </si>
  <si>
    <r>
      <t>Доставка и полагане  Кабел СВТ 3х2,5мм</t>
    </r>
    <r>
      <rPr>
        <vertAlign val="superscript"/>
        <sz val="10"/>
        <color theme="1"/>
        <rFont val="Arial"/>
        <family val="2"/>
        <charset val="204"/>
      </rPr>
      <t>2</t>
    </r>
  </si>
  <si>
    <r>
      <t>Доставка и полагане  Кабел СВТ 3х4мм</t>
    </r>
    <r>
      <rPr>
        <vertAlign val="superscript"/>
        <sz val="10"/>
        <color theme="1"/>
        <rFont val="Arial"/>
        <family val="2"/>
        <charset val="204"/>
      </rPr>
      <t>2</t>
    </r>
  </si>
  <si>
    <r>
      <t>Доставка и полагане  Кабел СВТ 3х6мм</t>
    </r>
    <r>
      <rPr>
        <vertAlign val="superscript"/>
        <sz val="10"/>
        <color theme="1"/>
        <rFont val="Arial"/>
        <family val="2"/>
        <charset val="204"/>
      </rPr>
      <t>2</t>
    </r>
  </si>
  <si>
    <t>Доставка и монтаж   Тзала-1 – по разчетна схема</t>
  </si>
  <si>
    <t>Доставка и монтаж   Тзала-2 – по разчетна схема</t>
  </si>
  <si>
    <t>Доставка и монтаж   Тзала-3 – по разчетна схема</t>
  </si>
  <si>
    <t>Доставка и монтаж   Тзала-4 – по разчетна схема</t>
  </si>
  <si>
    <t>Количествена сметка АУДИТОРИЯ</t>
  </si>
  <si>
    <r>
      <t>Доставка и полагане  Кабел СВТ 4х1,5мм</t>
    </r>
    <r>
      <rPr>
        <vertAlign val="superscript"/>
        <sz val="10"/>
        <color theme="1"/>
        <rFont val="Arial"/>
        <family val="2"/>
        <charset val="204"/>
      </rPr>
      <t>2</t>
    </r>
  </si>
  <si>
    <r>
      <t>Доставка и полагане  Кабел NHXCH-FE I80/E30 5х4мм</t>
    </r>
    <r>
      <rPr>
        <vertAlign val="superscript"/>
        <sz val="10"/>
        <color theme="1"/>
        <rFont val="Arial"/>
        <family val="2"/>
        <charset val="204"/>
      </rPr>
      <t>2</t>
    </r>
  </si>
  <si>
    <r>
      <t>Доставка и полагане  Кабел NHXCH-FE I80/E30 5х10мм</t>
    </r>
    <r>
      <rPr>
        <vertAlign val="superscript"/>
        <sz val="10"/>
        <color theme="1"/>
        <rFont val="Arial"/>
        <family val="2"/>
        <charset val="204"/>
      </rPr>
      <t>2</t>
    </r>
  </si>
  <si>
    <r>
      <t>Доставка и полагане  Кабел СВТ 5х16мм</t>
    </r>
    <r>
      <rPr>
        <vertAlign val="superscript"/>
        <sz val="10"/>
        <color theme="1"/>
        <rFont val="Arial"/>
        <family val="2"/>
        <charset val="204"/>
      </rPr>
      <t>2</t>
    </r>
  </si>
  <si>
    <t>Доставка и монтаж Таудитория– по разчетна схема</t>
  </si>
  <si>
    <t>Доставка и монтаж Табло у-ние осветлeние с 5бр. ключ обикновен</t>
  </si>
  <si>
    <t>Количествена сметка ОБЩИ ЧАСТИ</t>
  </si>
  <si>
    <r>
      <t>Доставка и полагане   Кабел СВТ 3х1,5мм</t>
    </r>
    <r>
      <rPr>
        <vertAlign val="superscript"/>
        <sz val="10"/>
        <color theme="1"/>
        <rFont val="Arial"/>
        <family val="2"/>
        <charset val="204"/>
      </rPr>
      <t>2</t>
    </r>
  </si>
  <si>
    <r>
      <t>Доставка и полагане   Кабел СВТ 4х1,5мм</t>
    </r>
    <r>
      <rPr>
        <vertAlign val="superscript"/>
        <sz val="10"/>
        <color theme="1"/>
        <rFont val="Arial"/>
        <family val="2"/>
        <charset val="204"/>
      </rPr>
      <t>2</t>
    </r>
  </si>
  <si>
    <r>
      <t>Доставка и полагане   Кабел СВТ 3х2,5мм</t>
    </r>
    <r>
      <rPr>
        <vertAlign val="superscript"/>
        <sz val="10"/>
        <color theme="1"/>
        <rFont val="Arial"/>
        <family val="2"/>
        <charset val="204"/>
      </rPr>
      <t>2</t>
    </r>
  </si>
  <si>
    <r>
      <t>Доставка и полагане   Кабел СВТ 3х4мм</t>
    </r>
    <r>
      <rPr>
        <vertAlign val="superscript"/>
        <sz val="10"/>
        <color theme="1"/>
        <rFont val="Arial"/>
        <family val="2"/>
        <charset val="204"/>
      </rPr>
      <t>2</t>
    </r>
  </si>
  <si>
    <r>
      <t>Доставка и полагане   Кабел СВТ 3х6мм</t>
    </r>
    <r>
      <rPr>
        <vertAlign val="superscript"/>
        <sz val="10"/>
        <color theme="1"/>
        <rFont val="Arial"/>
        <family val="2"/>
        <charset val="204"/>
      </rPr>
      <t>2</t>
    </r>
  </si>
  <si>
    <r>
      <t>Доставка и полагане   Кабел СВТ 5х6мм</t>
    </r>
    <r>
      <rPr>
        <vertAlign val="superscript"/>
        <sz val="10"/>
        <color theme="1"/>
        <rFont val="Arial"/>
        <family val="2"/>
        <charset val="204"/>
      </rPr>
      <t>2</t>
    </r>
  </si>
  <si>
    <r>
      <t>Доставка и полагане   Кабел СВТ 5х35мм</t>
    </r>
    <r>
      <rPr>
        <vertAlign val="superscript"/>
        <sz val="10"/>
        <color theme="1"/>
        <rFont val="Arial"/>
        <family val="2"/>
        <charset val="204"/>
      </rPr>
      <t>2</t>
    </r>
  </si>
  <si>
    <r>
      <t>Доставка и полагане   Кабел САВТ 5х95мм</t>
    </r>
    <r>
      <rPr>
        <vertAlign val="superscript"/>
        <sz val="10"/>
        <color theme="1"/>
        <rFont val="Arial"/>
        <family val="2"/>
        <charset val="204"/>
      </rPr>
      <t>2</t>
    </r>
  </si>
  <si>
    <t>Доставка и полагане  Поцинкована шина 40/4</t>
  </si>
  <si>
    <t>Доставка и монтаж  ГРТ-3 – по разчетна схема</t>
  </si>
  <si>
    <t>Доставка и монтаж  Т-АВР 63А – комплектна доставка</t>
  </si>
  <si>
    <t>Доставка и монтаж  Ттехн. – по разчетна схема</t>
  </si>
  <si>
    <t>Доставка и монтаж  Тетаж-1 – по разчетна схема</t>
  </si>
  <si>
    <t>Доставка и монтаж  Тетаж-2 – по разчетна схема</t>
  </si>
  <si>
    <t>Доставка и монтаж  Тсоц.кът – по разчетна схема</t>
  </si>
  <si>
    <t>Доставка и монтаж LED лента 100W, IP-44</t>
  </si>
  <si>
    <t>Доставка и монтаж LED лента 200W, IP-44</t>
  </si>
  <si>
    <t>Доставка и монтаж LED висящо осв.тяло 5х15, IP-20</t>
  </si>
  <si>
    <t>СТРУКТУРНО ОКАБЕЛЯВАНЕ</t>
  </si>
  <si>
    <t>Доставка и полагане   Кабел FTP Cat.7</t>
  </si>
  <si>
    <t>ИНСТАЛАЦИЯ ЗА УПРАВЛЕНИЕ НА ВСOДТ</t>
  </si>
  <si>
    <r>
      <t>Доставка и полагане  Кабел тип NHXH-FE 180/E30 3х2,5мм</t>
    </r>
    <r>
      <rPr>
        <vertAlign val="superscript"/>
        <sz val="10"/>
        <color theme="1"/>
        <rFont val="Arial"/>
        <family val="2"/>
        <charset val="204"/>
      </rPr>
      <t>2</t>
    </r>
    <r>
      <rPr>
        <sz val="10"/>
        <color theme="1"/>
        <rFont val="Arial"/>
        <family val="2"/>
        <charset val="204"/>
      </rPr>
      <t xml:space="preserve"> </t>
    </r>
  </si>
  <si>
    <t xml:space="preserve">Доставка и полагане  Кабел J-H(St)H 4x2x0,8мм² </t>
  </si>
  <si>
    <t xml:space="preserve">Доставка и полагане  Кабел J-Y(L)Y 2x0,5мм² </t>
  </si>
  <si>
    <t>Пуск на системата и обучение на персонала</t>
  </si>
  <si>
    <t>количество</t>
  </si>
  <si>
    <t>ПОДОБЕКТ 5.ОРАНЖЕРИИ</t>
  </si>
  <si>
    <r>
      <t>Доставка и полагане  Кабел СВТ 2х1,5мм</t>
    </r>
    <r>
      <rPr>
        <vertAlign val="superscript"/>
        <sz val="10"/>
        <color theme="1"/>
        <rFont val="Arial"/>
        <family val="2"/>
        <charset val="204"/>
      </rPr>
      <t>2</t>
    </r>
  </si>
  <si>
    <r>
      <t>Доставка и полагане  Кабел СВТ 5х4мм</t>
    </r>
    <r>
      <rPr>
        <vertAlign val="superscript"/>
        <sz val="10"/>
        <color theme="1"/>
        <rFont val="Arial"/>
        <family val="2"/>
        <charset val="204"/>
      </rPr>
      <t>2</t>
    </r>
  </si>
  <si>
    <r>
      <t>Доставка и полагане  Кабел СВТ 4х6мм</t>
    </r>
    <r>
      <rPr>
        <vertAlign val="superscript"/>
        <sz val="10"/>
        <color theme="1"/>
        <rFont val="Arial"/>
        <family val="2"/>
        <charset val="204"/>
      </rPr>
      <t>2</t>
    </r>
  </si>
  <si>
    <r>
      <t>Доставка и полагане  Кабел СВТ 5х6мм</t>
    </r>
    <r>
      <rPr>
        <vertAlign val="superscript"/>
        <sz val="10"/>
        <color theme="1"/>
        <rFont val="Arial"/>
        <family val="2"/>
        <charset val="204"/>
      </rPr>
      <t>2</t>
    </r>
  </si>
  <si>
    <r>
      <t>Доставка и полагане  Кабел СAВТ 5х50мм</t>
    </r>
    <r>
      <rPr>
        <vertAlign val="superscript"/>
        <sz val="10"/>
        <color theme="1"/>
        <rFont val="Arial"/>
        <family val="2"/>
        <charset val="204"/>
      </rPr>
      <t>2</t>
    </r>
  </si>
  <si>
    <r>
      <t>Доставка и полагане  Кабел СAВТ 4х95мм</t>
    </r>
    <r>
      <rPr>
        <vertAlign val="superscript"/>
        <sz val="10"/>
        <color theme="1"/>
        <rFont val="Arial"/>
        <family val="2"/>
        <charset val="204"/>
      </rPr>
      <t>2</t>
    </r>
  </si>
  <si>
    <r>
      <t>Доставка и полагане  Кабел СAВТ 3х185+95мм</t>
    </r>
    <r>
      <rPr>
        <vertAlign val="superscript"/>
        <sz val="10"/>
        <color theme="1"/>
        <rFont val="Arial"/>
        <family val="2"/>
        <charset val="204"/>
      </rPr>
      <t>2</t>
    </r>
  </si>
  <si>
    <t xml:space="preserve">Доставка и полагане  Кабел FTP 4х2х0,5мм², cat.7                </t>
  </si>
  <si>
    <t>Доставка и полагане  Поцинкована шина 40/4мм</t>
  </si>
  <si>
    <t xml:space="preserve">Доставка и полагане  Перфорирана кабелна скара 600/110мм, двусекционна с разделител,  в комплект с необходимите аксесоари-снадки, ъгли и др. </t>
  </si>
  <si>
    <t xml:space="preserve">Доставка и полагане  Перфорирана кабелна скара 400/60мм,  в комплект с необходимите аксесоари-снадки, ъгли и др. </t>
  </si>
  <si>
    <t xml:space="preserve">Доставка и полагане  Перфорирана кабелна скара 300/60мм, двусекционна с разделител,  в комплект с необходимите аксесоари-снадки, ъгли и др. </t>
  </si>
  <si>
    <t xml:space="preserve">Доставка и полагане  Перфорирана кабелна скара 150/60мм, двусекционна с разделител,  в комплект с необходимите аксесоари-снадки, ъгли и др.  </t>
  </si>
  <si>
    <t xml:space="preserve">Доставка и полагане Перфорирана кабелна скара 100/60мм, двусекционна с разделител,  в комплект с необходимите аксесоари-снадки, ъгли и др. </t>
  </si>
  <si>
    <t xml:space="preserve">Доставка и полагане Перфорирана кабелна скара 50/60мм ,  в комплект с необходимите аксесоари-снадки, ъгли и др. </t>
  </si>
  <si>
    <t xml:space="preserve">Заготовка и монтаж  Дребна стоманена конструкция за скара </t>
  </si>
  <si>
    <t>Доставка и монтаж  Заземителна уредба комплект – R&lt;4Ω</t>
  </si>
  <si>
    <t>Доставка и монтаж  ГРТ, IP-65 – по разчетна схема</t>
  </si>
  <si>
    <t>Доставка и монтаж  Ттехн.,IP-65 – по разчетна схема</t>
  </si>
  <si>
    <t>Доставка и монтаж  Торанж.2, IP-65 – по разчетна схема</t>
  </si>
  <si>
    <t>Доставка и монтаж  Тсондаж, IP-65 – по разчетна схема</t>
  </si>
  <si>
    <t>Доставка и монтаж  Тсонд.клад., IP-65 – по разчетна схема</t>
  </si>
  <si>
    <t>Доставка и монтаж  Тофис – по разчетна схема</t>
  </si>
  <si>
    <t>Доставка и монтаж  ТС, IP-65– комплексна доставка</t>
  </si>
  <si>
    <t>Доставка и монтаж  Влагозащитен аплик с LED осв.тяло– IP-54</t>
  </si>
  <si>
    <t>Доставка и монтаж  Контакт 2х16+0, тип “Шуко” – ІР-54, открит монтаж</t>
  </si>
  <si>
    <t>Доставка и монтаж  Контакт 3Р+N+T, 16A, ІР-65, за открит монтаж</t>
  </si>
  <si>
    <t xml:space="preserve">Доставка и монтаж  Контакт 2P+N, 16A, ІР-65, за открит монтаж </t>
  </si>
  <si>
    <t>Заготовка и монтаж Метална конструкция</t>
  </si>
  <si>
    <t xml:space="preserve">ПОДОБЕКТ 8.ПЛОЩАДКОВИ МРЕЖИ </t>
  </si>
  <si>
    <t>Доставка и монтаж   Кабел SFTP Cat.7</t>
  </si>
  <si>
    <r>
      <t>Доставка и монтаж   Кабел СВТ 12х1,5мм</t>
    </r>
    <r>
      <rPr>
        <vertAlign val="superscript"/>
        <sz val="10"/>
        <color theme="1"/>
        <rFont val="Arial"/>
        <family val="2"/>
        <charset val="204"/>
      </rPr>
      <t>2</t>
    </r>
  </si>
  <si>
    <r>
      <t>Доставка и монтаж   Кабел СВТ 3х1,5мм</t>
    </r>
    <r>
      <rPr>
        <vertAlign val="superscript"/>
        <sz val="10"/>
        <color theme="1"/>
        <rFont val="Arial"/>
        <family val="2"/>
        <charset val="204"/>
      </rPr>
      <t>2</t>
    </r>
  </si>
  <si>
    <r>
      <t>Доставка и монтаж   Кабел СВТ 3х2,5мм</t>
    </r>
    <r>
      <rPr>
        <vertAlign val="superscript"/>
        <sz val="10"/>
        <color theme="1"/>
        <rFont val="Arial"/>
        <family val="2"/>
        <charset val="204"/>
      </rPr>
      <t>2</t>
    </r>
  </si>
  <si>
    <r>
      <t>Доставка и монтаж   Кабел СВТ 3х4мм</t>
    </r>
    <r>
      <rPr>
        <vertAlign val="superscript"/>
        <sz val="10"/>
        <color theme="1"/>
        <rFont val="Arial"/>
        <family val="2"/>
        <charset val="204"/>
      </rPr>
      <t>2</t>
    </r>
  </si>
  <si>
    <r>
      <t>Доставка и монтаж   Кабел СВТ 3х6мм</t>
    </r>
    <r>
      <rPr>
        <vertAlign val="superscript"/>
        <sz val="10"/>
        <color theme="1"/>
        <rFont val="Arial"/>
        <family val="2"/>
        <charset val="204"/>
      </rPr>
      <t>2</t>
    </r>
  </si>
  <si>
    <r>
      <t>Доставка и монтаж   Кабел СВТ 4х4мм</t>
    </r>
    <r>
      <rPr>
        <vertAlign val="superscript"/>
        <sz val="10"/>
        <color theme="1"/>
        <rFont val="Arial"/>
        <family val="2"/>
        <charset val="204"/>
      </rPr>
      <t>2</t>
    </r>
  </si>
  <si>
    <r>
      <t>Доставка и монтаж   Кабел СВТ 4х6мм</t>
    </r>
    <r>
      <rPr>
        <vertAlign val="superscript"/>
        <sz val="10"/>
        <color theme="1"/>
        <rFont val="Arial"/>
        <family val="2"/>
        <charset val="204"/>
      </rPr>
      <t>2</t>
    </r>
  </si>
  <si>
    <r>
      <t>Доставка и монтаж   Кабел СВТ 4х10мм</t>
    </r>
    <r>
      <rPr>
        <vertAlign val="superscript"/>
        <sz val="10"/>
        <color theme="1"/>
        <rFont val="Arial"/>
        <family val="2"/>
        <charset val="204"/>
      </rPr>
      <t xml:space="preserve">2      </t>
    </r>
  </si>
  <si>
    <r>
      <t>Доставка и монтаж   Кабел СВТ 5х1,5мм</t>
    </r>
    <r>
      <rPr>
        <vertAlign val="superscript"/>
        <sz val="10"/>
        <color theme="1"/>
        <rFont val="Arial"/>
        <family val="2"/>
        <charset val="204"/>
      </rPr>
      <t xml:space="preserve">2      </t>
    </r>
  </si>
  <si>
    <r>
      <t>Доставка и монтаж   Кабел СВТ 5х4мм</t>
    </r>
    <r>
      <rPr>
        <vertAlign val="superscript"/>
        <sz val="10"/>
        <color theme="1"/>
        <rFont val="Arial"/>
        <family val="2"/>
        <charset val="204"/>
      </rPr>
      <t xml:space="preserve">2      </t>
    </r>
  </si>
  <si>
    <r>
      <t>Доставка и монтаж   Кабел СВТ 5х6мм</t>
    </r>
    <r>
      <rPr>
        <vertAlign val="superscript"/>
        <sz val="10"/>
        <color theme="1"/>
        <rFont val="Arial"/>
        <family val="2"/>
        <charset val="204"/>
      </rPr>
      <t xml:space="preserve">2      </t>
    </r>
  </si>
  <si>
    <r>
      <t>Доставка и монтаж   Кабел СAВТ 4х95мм</t>
    </r>
    <r>
      <rPr>
        <vertAlign val="superscript"/>
        <sz val="10"/>
        <color theme="1"/>
        <rFont val="Arial"/>
        <family val="2"/>
        <charset val="204"/>
      </rPr>
      <t xml:space="preserve">2    </t>
    </r>
  </si>
  <si>
    <r>
      <t>Доставка и монтаж   Кабел СAВТ 3х185+95мм</t>
    </r>
    <r>
      <rPr>
        <vertAlign val="superscript"/>
        <sz val="10"/>
        <color theme="1"/>
        <rFont val="Arial"/>
        <family val="2"/>
        <charset val="204"/>
      </rPr>
      <t xml:space="preserve">2   </t>
    </r>
  </si>
  <si>
    <r>
      <t>Доставка и монтаж   Кабел СAВТ 4х185мм</t>
    </r>
    <r>
      <rPr>
        <vertAlign val="superscript"/>
        <sz val="10"/>
        <color theme="1"/>
        <rFont val="Arial"/>
        <family val="2"/>
        <charset val="204"/>
      </rPr>
      <t xml:space="preserve">2   </t>
    </r>
  </si>
  <si>
    <r>
      <t>Доставка и монтаж   Кабел NHXCH-FE I80/E30 12х1,5мм</t>
    </r>
    <r>
      <rPr>
        <vertAlign val="superscript"/>
        <sz val="10"/>
        <color theme="1"/>
        <rFont val="Arial"/>
        <family val="2"/>
        <charset val="204"/>
      </rPr>
      <t>2</t>
    </r>
  </si>
  <si>
    <r>
      <t>Доставка и монтаж   Кабел NHXCH-FE I80/E30 5х10мм</t>
    </r>
    <r>
      <rPr>
        <vertAlign val="superscript"/>
        <sz val="10"/>
        <color theme="1"/>
        <rFont val="Arial"/>
        <family val="2"/>
        <charset val="204"/>
      </rPr>
      <t>2</t>
    </r>
  </si>
  <si>
    <t>Доставка и полагане в изкоп на   PVC лента</t>
  </si>
  <si>
    <t>Доставка и монтаж  КРШ-по разчетна схема</t>
  </si>
  <si>
    <t>Доставка и монтаж   Заземителна уредба, комплект – R&lt;10Ω</t>
  </si>
  <si>
    <t>Доставка и монтаж  Заземителна уредба, комплект – R&lt;20Ω</t>
  </si>
  <si>
    <t>Доставка и полагане на бетон В15 за кожух</t>
  </si>
  <si>
    <t>Направа  шахта-кабелна, тухлена, зидана с бетонов капак 80/80/110см</t>
  </si>
  <si>
    <t>Доставка и монтаж  Стойка за LED прожектор за фасадно осветление 30W</t>
  </si>
  <si>
    <t>Доставка и монтаж   Двойна рогатка за улично осв.тяло</t>
  </si>
  <si>
    <t xml:space="preserve">Засипване с пясък под, около и над ел.кабели </t>
  </si>
  <si>
    <t>Направа на изкоп с размери 40/80cm с обратно зариване</t>
  </si>
  <si>
    <t>Направа на изкоп с размери 80/80cm с обратно зариване</t>
  </si>
  <si>
    <t>Направа на изкоп с размери 80/110cm с обратно зариване</t>
  </si>
  <si>
    <t>МЪЛНИЕЗАЩИТНА УРЕДБА</t>
  </si>
  <si>
    <t>Доставка и монтаж    Алуминиев проводник ALMgSi 0,5 Ф8мм по покриви и фасади, включително необходимите бетонови блокчета и фасадни държачи за укрепване</t>
  </si>
  <si>
    <t>Доставка и монтаж   PVC тръба Ф16</t>
  </si>
  <si>
    <t>Доставка и монтаж   Мачта за мълниеприемник с изпрев. действие Н=4,5м</t>
  </si>
  <si>
    <t>Доставка и монтаж   Мачта за мълниеприемник с изпрев. действие H=6,5м</t>
  </si>
  <si>
    <t>ПОЖАРОИЗВЕСТИТЕЛНА ИНСТАЛАЦИЯ</t>
  </si>
  <si>
    <r>
      <t>Доставка и монтаж  Трудногорим кабел - GR3 2x1мм</t>
    </r>
    <r>
      <rPr>
        <vertAlign val="superscript"/>
        <sz val="10"/>
        <color theme="1"/>
        <rFont val="Arial"/>
        <family val="2"/>
        <charset val="204"/>
      </rPr>
      <t>2</t>
    </r>
    <r>
      <rPr>
        <sz val="10"/>
        <color theme="1"/>
        <rFont val="Arial"/>
        <family val="2"/>
        <charset val="204"/>
      </rPr>
      <t xml:space="preserve">                      </t>
    </r>
  </si>
  <si>
    <r>
      <t>Доставка и монтаж  Кабел JY(St)Y 1х2x0,80мм</t>
    </r>
    <r>
      <rPr>
        <vertAlign val="superscript"/>
        <sz val="10"/>
        <color theme="1"/>
        <rFont val="Arial"/>
        <family val="2"/>
        <charset val="204"/>
      </rPr>
      <t xml:space="preserve"> 2</t>
    </r>
  </si>
  <si>
    <r>
      <t>Доставка и монтаж  Кабел СВТ 3х1,5мм</t>
    </r>
    <r>
      <rPr>
        <vertAlign val="superscript"/>
        <sz val="10"/>
        <color theme="1"/>
        <rFont val="Arial"/>
        <family val="2"/>
        <charset val="204"/>
      </rPr>
      <t>2</t>
    </r>
  </si>
  <si>
    <t>Подвързване и програмиране на системата, 72-часова проба, комисия за приемане от пожарната, обучение на персонала за работа с нея,   доставка на сервизна експлоатационна документация</t>
  </si>
  <si>
    <t>КОНТРОЛ НА ДОСТЪПА И ВИДЕОНАБЛЮДЕНИЕ</t>
  </si>
  <si>
    <t>ВИДЕОНАБЛЮДЕНИЕ</t>
  </si>
  <si>
    <r>
      <t>Доставка и монтаж Кабел СВТ 3х2,5мм</t>
    </r>
    <r>
      <rPr>
        <vertAlign val="superscript"/>
        <sz val="10"/>
        <color theme="1"/>
        <rFont val="Arial"/>
        <family val="2"/>
        <charset val="204"/>
      </rPr>
      <t xml:space="preserve">2 </t>
    </r>
  </si>
  <si>
    <t xml:space="preserve">Доставка и монтаж Влагозащитена кутия за видео техника </t>
  </si>
  <si>
    <t>Доставка и монтаж  UPS 4000VA</t>
  </si>
  <si>
    <t>Доставка и монтаж UPS 2000VA</t>
  </si>
  <si>
    <t xml:space="preserve">Доставка и монтаж  Switch 10 Port, 8xGigabit, 2x SFP ports </t>
  </si>
  <si>
    <t xml:space="preserve">Доставка и монтаж  Медиа конвертор: 1 бр. RJ45 10/100/1000Mb,оптична част - едно влакно, едномодов, 155М, 20км конектор SC/PC, Tx1310nm/Rx1550nm, (Tx1550nm/Rx1310nm). Чипсет 113C, LFP функция, адаптер в комплекта </t>
  </si>
  <si>
    <t>Подвързване и програмиране на системата, 72-часова проба, обучение на персонала за работа с нея,   доставка на сервизна експлоатационна документация</t>
  </si>
  <si>
    <t>КОНТРОЛ НА ДОСТЪПА</t>
  </si>
  <si>
    <r>
      <t>Доставка и монтаж Кабел СБТ 3х2,5мм</t>
    </r>
    <r>
      <rPr>
        <vertAlign val="superscript"/>
        <sz val="10"/>
        <color theme="1"/>
        <rFont val="Arial"/>
        <family val="2"/>
        <charset val="204"/>
      </rPr>
      <t xml:space="preserve">2 </t>
    </r>
  </si>
  <si>
    <r>
      <t>Доставка и монтаж  Кабел СБТ 3х4мм</t>
    </r>
    <r>
      <rPr>
        <vertAlign val="superscript"/>
        <sz val="10"/>
        <color theme="1"/>
        <rFont val="Arial"/>
        <family val="2"/>
        <charset val="204"/>
      </rPr>
      <t xml:space="preserve">2 </t>
    </r>
  </si>
  <si>
    <t>Доставка и монтаж  Кабел Elan 4х0.22мм²</t>
  </si>
  <si>
    <t>Доставка и монтаж Кабел Elan 8х0.22мм²</t>
  </si>
  <si>
    <t>Доставка и монтаж Кабел H03VV-F(ШВПЛ-Б) 2х0,75мм²</t>
  </si>
  <si>
    <t>Доставка и монтаж Кабел H03VV-F(ШВПЛ-Б) 2х1,5мм²</t>
  </si>
  <si>
    <t xml:space="preserve">Доставка и монтаж  Акумулатор 12V; 7Ah </t>
  </si>
  <si>
    <t xml:space="preserve">Доставка и монтаж Стойка за безконтактен четец и видеодомофон </t>
  </si>
  <si>
    <t xml:space="preserve">Доставка и монтаж Захранващ блок ,12V </t>
  </si>
  <si>
    <t xml:space="preserve">Доставка и монтаж  Влагозащитена кутия 1 </t>
  </si>
  <si>
    <t>Доставка и монтаж  Влагозащитена кутия 2</t>
  </si>
  <si>
    <t xml:space="preserve">
</t>
  </si>
  <si>
    <t>СИСТЕМА ЗА ГЛАСОВО АВАРИЙНО ОПОВЕСТЯВАНЕ</t>
  </si>
  <si>
    <t>Доставка и монтаж Крепежни елементи за провесване на клъстер с озв. тела</t>
  </si>
  <si>
    <t>Доставка и монтаж Монтажна кутия за модул  EOL</t>
  </si>
  <si>
    <t>Доставка и монтаж на  Аудио розетка 2 XLR</t>
  </si>
  <si>
    <t>Доставка и монтаж на Гофрирана трудногорима тръба  Ф16</t>
  </si>
  <si>
    <t>м.</t>
  </si>
  <si>
    <t>Доставка и монтаж на  Кабел тип  JY(L)Y 1х2x1.50</t>
  </si>
  <si>
    <t>Доставка и монтаж на  Кабел тип JY(St)Y 4х2x0.80</t>
  </si>
  <si>
    <t>Доставка и монтаж на  Кабел  тип ТЧП 2х0.22</t>
  </si>
  <si>
    <t>Доставка и монтаж на заземителен проводник ПВ А2-16мм2</t>
  </si>
  <si>
    <t>Доставка и монтаж на поцинкована шина 40/4мм</t>
  </si>
  <si>
    <t>Доставка и монтаж на заземителна уредба комплект R&lt;4ома</t>
  </si>
  <si>
    <t xml:space="preserve"> RACK-2</t>
  </si>
  <si>
    <t>/Озвучаване Лекционна зала 1/</t>
  </si>
  <si>
    <t>Доставка и монтаж  Преносим кейс оборудване</t>
  </si>
  <si>
    <t>Доставка и монтаж Комплект за специализиран рак за монтаж    оборудване с зключваема вратичка, в едно  с необходимите бланк панели</t>
  </si>
  <si>
    <t>Доставка и монтаж  Исталационен CD плеър c USB</t>
  </si>
  <si>
    <t>Доставка и монтаж Стойка микрофонна – триподнa</t>
  </si>
  <si>
    <t>Доставка и монтаж Стойка микрофонна за маса</t>
  </si>
  <si>
    <t>Доставка и монтаж Табло присъединително</t>
  </si>
  <si>
    <t xml:space="preserve">Доставка и монтаж Кабели, конектори и крепежи за подвързване на системата     </t>
  </si>
  <si>
    <t>ФОТОВОЛТАИЧНА ЦЕНТРАЛА</t>
  </si>
  <si>
    <t>ПОСТОЯННОТОКОВА ЧАСТ</t>
  </si>
  <si>
    <t>Доставка Щекер тип МС4 6 мм2</t>
  </si>
  <si>
    <t>Доставка Букса тип МС4 6 мм2</t>
  </si>
  <si>
    <t>ПРОМЕНЛИВОТОКОВА ЧАСТ</t>
  </si>
  <si>
    <t>Доставка Кабел тип NYY 5х10mm2</t>
  </si>
  <si>
    <t>Доставка Кабел тип NYY 5х95mm2</t>
  </si>
  <si>
    <t>Доставка PVC тръба с метална вложка Ф 40 mm</t>
  </si>
  <si>
    <t>Монтажни работи</t>
  </si>
  <si>
    <t>Направа монтажна арматура за PVC тръба с метална вложка</t>
  </si>
  <si>
    <t>Полагане и изтегляне на соларен кабел</t>
  </si>
  <si>
    <t>Полагане и изтегляне на силов кабел</t>
  </si>
  <si>
    <t>Монтаж инвертори</t>
  </si>
  <si>
    <t>Прозвъняване на исталация</t>
  </si>
  <si>
    <t>Свързване фотоволтаични модули</t>
  </si>
  <si>
    <t>Монтаж разпределителна кутия</t>
  </si>
  <si>
    <t>ТРАФОПОСТ (БКТП) 2х800kVA</t>
  </si>
  <si>
    <t>СМЕТКА СТРОИТЕЛНО МОНТАЖНИ РАБОТИ</t>
  </si>
  <si>
    <t>Монтаж на БКТП с размер на корпуса 645/250/275см.</t>
  </si>
  <si>
    <t>Монтаж на силов трансформатор 800 kVA - закрит монтаж</t>
  </si>
  <si>
    <t>Монтаж на табло ТНН - по разчетна схема</t>
  </si>
  <si>
    <t>Изпитване на кабел 20 kV</t>
  </si>
  <si>
    <t>Изпитания на силов транформатор</t>
  </si>
  <si>
    <t>Доставка и монтаж на контролна клема</t>
  </si>
  <si>
    <t>Доставка и набиване заземителни колове от ъглово Fe 63/63/6 mm, L=2m</t>
  </si>
  <si>
    <t>Измерване на заземителен контур</t>
  </si>
  <si>
    <t>Доставка на  осветително тяло 1х18W - ІР-44</t>
  </si>
  <si>
    <t>Монтаж на осветителни тела</t>
  </si>
  <si>
    <t>Доставка изключвател при отваряне на врата - ІР-54</t>
  </si>
  <si>
    <t>Монтаж изключвател при отваряне на врата - ІР-54</t>
  </si>
  <si>
    <t>Доставка и монтаж на открита разклонителна кутия - противовлажна</t>
  </si>
  <si>
    <t xml:space="preserve">Направа суха разделка на кабел до 6 mm² </t>
  </si>
  <si>
    <t xml:space="preserve">Свързване на проводник до 2,5 mm² </t>
  </si>
  <si>
    <t>Направа на кабелна глава на NA2XS(F)2Y 1x50mm² - 20kV</t>
  </si>
  <si>
    <t>Свързване на проводник към съоръжение за кабел 20 kV</t>
  </si>
  <si>
    <t xml:space="preserve">Свързване на проводник към съоръжение с кабелни обувки 240mm² </t>
  </si>
  <si>
    <t>Монтаж блокировка за врата на трафокабина</t>
  </si>
  <si>
    <t>Доставка на кабел NA2XS(F)2Y 1x50mm²</t>
  </si>
  <si>
    <t>Полагане на кабел NA2XS(F)2Y 1x50mm² свободно</t>
  </si>
  <si>
    <t>Доставка на проводник NYY-0 1x240mm²</t>
  </si>
  <si>
    <t>Полагане на проводник NYY-0 1x240mm² свободно</t>
  </si>
  <si>
    <t>Доставка гъвкав заземителен проводник HO7V-K-150mm²</t>
  </si>
  <si>
    <t>Полагане гъвкав заземителен проводник HO7V-K-150mm² открито</t>
  </si>
  <si>
    <t>Доставка гъвкав заземителен проводник HO7V-K-50mm²</t>
  </si>
  <si>
    <t>Полагане гъвкав заземителен проводник HO7V-K-50mm² открито</t>
  </si>
  <si>
    <t>Доставка гъвкав заземителен проводник HO7V-K-16mm²</t>
  </si>
  <si>
    <t>Полагане гъвкав заземителен проводник HO7V-K-16mm²</t>
  </si>
  <si>
    <t>Полагане шина поцинкована 40/4 в изкоп</t>
  </si>
  <si>
    <t>Полагане шина поцинкована 40/4 открито</t>
  </si>
  <si>
    <t>Доставка на кабел NYY 3x1,5 mm²</t>
  </si>
  <si>
    <t>Полагане кабел NYY 3x1,5 mm² открито</t>
  </si>
  <si>
    <t>МАШИНИ И СЪОРЪЖЕНИЯ</t>
  </si>
  <si>
    <t>Доставка на БКТП с размер на корпуса 645/250/275см.</t>
  </si>
  <si>
    <t>Доставка силов Тр-тор маселен 20/0,4kV, 800kVA</t>
  </si>
  <si>
    <t>Доставка блокировка за врата на трафокабина</t>
  </si>
  <si>
    <t>Доставка на табло ТНН1 - по разчетна схема</t>
  </si>
  <si>
    <t>Доставка на табло ТНН2 - по разчетна схема</t>
  </si>
  <si>
    <t xml:space="preserve">Пожарогасител с СО2 5кг </t>
  </si>
  <si>
    <t xml:space="preserve">Прахов пожарогасител 12 кг </t>
  </si>
  <si>
    <t>Комплект табелки с надписи по БХТПБ</t>
  </si>
  <si>
    <t>Очила предпазни</t>
  </si>
  <si>
    <t xml:space="preserve">Подвижно заземление - Cu 95 mm² </t>
  </si>
  <si>
    <t>СМЕТКА СТРОИТЕЛНО МОНТАЖНИ РАБОТИ - СЕКТОР ЕР Юг</t>
  </si>
  <si>
    <t>общо част ЕЛЕКТРО</t>
  </si>
  <si>
    <t>ЧАСТ ВИК</t>
  </si>
  <si>
    <t xml:space="preserve">Водопровод </t>
  </si>
  <si>
    <t>Доставка и монтаж сграден водопровод от РР тръби Ф20 студена вода</t>
  </si>
  <si>
    <t>Доставка и монтаж сграден водопровод от РР тръби Ф20 топла вода</t>
  </si>
  <si>
    <t>Доставка и монтаж сграден водопровод от РР тръби Ф25 топла вода</t>
  </si>
  <si>
    <t>Доставка и монтаж сграден водопровод от РР тръби Ф25 студена вода</t>
  </si>
  <si>
    <t>Доставка и монтаж сграден водопровод от РР тръби Ф20 с Al вложка топла вода циркулационна мрежа</t>
  </si>
  <si>
    <t>Доставка и монтаж сграден водопровод от РР тръби Ф25 с Al вложка студена вода</t>
  </si>
  <si>
    <t>Доставка и монтаж сграден водопровод от РР тръби Ф25 с Al вложка топла вода</t>
  </si>
  <si>
    <t>Доставка и монтаж сграден водопровод от РР тръби Ф25 с Al вложка топла вода циркулационна мрежа</t>
  </si>
  <si>
    <t>Доставка и монтаж сграден водопровод от РР тръби Ф32 с Al вложка студена вода</t>
  </si>
  <si>
    <t>Доставка и монтаж сграден водопровод от РР тръби Ф32 с Al вложка топла вода</t>
  </si>
  <si>
    <t>Доставка и монтаж сграден водопровод от РР тръби Ф32 с Al вложка топла вода циркулационна мрежа</t>
  </si>
  <si>
    <t>Доставка и монтаж сграден водопровод от РР тръби Ф40 с Al вложка студена вода</t>
  </si>
  <si>
    <t>Доставка и монтаж сграден водопровод от РР тръби Ф40 с Al вложка топла вода</t>
  </si>
  <si>
    <t>Доставка и монтаж сграден водопровод от поцинковани тръби 2"- студена вода, боядисан по RAL съгласно Наредба N Iз-1971,2377</t>
  </si>
  <si>
    <t xml:space="preserve">Доставка и монтаж обсадна тръба  Ф63 </t>
  </si>
  <si>
    <t>Доставка и монтаж компенсатор 2" - студена вода</t>
  </si>
  <si>
    <t xml:space="preserve">Доставка и монтаж компенсатор ф40 - топла вода </t>
  </si>
  <si>
    <t xml:space="preserve">Доставка и монтаж компенсатор ф32 - топла вода </t>
  </si>
  <si>
    <t xml:space="preserve">Доставка и монтаж компенсатор ф32 - топла вода цирк.мрежа </t>
  </si>
  <si>
    <t xml:space="preserve">Доставка и монтаж компенсатор ф25 - топла вода цирк.мрежа </t>
  </si>
  <si>
    <t>Доставка и монтаж автоматичен въздушник 3/4" - студена вода</t>
  </si>
  <si>
    <t>Доставка и монтаж автоматичен въздушник 3/4" - топла вода</t>
  </si>
  <si>
    <t>Доставка и монтаж пожарен кран ∅2" в касета 50/50/20 /20m.шлаух/</t>
  </si>
  <si>
    <t>Доставка и монтаж спирателен кран 2" - студена вода с изпускател</t>
  </si>
  <si>
    <t>Доставка и монтаж спирателен кран 11/4" - студена вода</t>
  </si>
  <si>
    <t>Доставка и монтаж спирателен кран 1" - студена вода</t>
  </si>
  <si>
    <t>Доставка и монтаж спирателен кран 1" -топла вода</t>
  </si>
  <si>
    <t>Доставка и монтаж спирателен кран 3/4" - студена вода</t>
  </si>
  <si>
    <t>Доставка и монтаж спирателен кран 3/4" - топла вода</t>
  </si>
  <si>
    <t>Доставка и монтаж спирателен кран 1/2" - студена вода</t>
  </si>
  <si>
    <t>Доставка и монтаж спирателен кран 1/2" - студена вода канелка</t>
  </si>
  <si>
    <t>Доставка и монтаж спирателен кран 1/2" - топла вода цирк.мрежа</t>
  </si>
  <si>
    <t>Доставка и монтаж спирателен кран 3/4" с изпразнител - студена вода</t>
  </si>
  <si>
    <t>Доставка и монтаж спирателен кран 3/4" с изпразнител - топла вода</t>
  </si>
  <si>
    <t>Доставка и монтаж спирателен кран 1/2" с изпразнител - топла вода цирк.мрежа</t>
  </si>
  <si>
    <t>Доставка и монтаж възвратен клапан 3/4" - студена вода</t>
  </si>
  <si>
    <t>Доставка и монтаж възвратен клапан 1/2" - студена вода</t>
  </si>
  <si>
    <t>Доставка и монтаж спирателен кран 1/2" клозетно казанче структурна система</t>
  </si>
  <si>
    <t>Доставка и монтаж спирателен кран 1/2" писоар</t>
  </si>
  <si>
    <t>Доставка и монтаж клозетни казанчета- комплексна доставка с  тоалетните чинии</t>
  </si>
  <si>
    <t>Доставка и монтаж спирателен кран 3/4" миялна машина</t>
  </si>
  <si>
    <t>Доставка и монтаж спирателен кран 1/2" перална машина</t>
  </si>
  <si>
    <t>Доставка и монтаж възвратна клапа 3/4" миялна машина</t>
  </si>
  <si>
    <t>Доставка и монтаж възвратна клапа 1/2" перална машина</t>
  </si>
  <si>
    <t>Достава и монтаж меки връзки с дължина до 50 cm. -СВ+ТВ</t>
  </si>
  <si>
    <t>Достава и монтаж меки връзки с дължина до 30 cm. -СВ</t>
  </si>
  <si>
    <t>Доставка и монтаж закладни части по укрепване на окачен водопровод/шпилка, планка/ през 1.5м.</t>
  </si>
  <si>
    <t>Промиване и изпитване на водопроводната инсталация</t>
  </si>
  <si>
    <t>Условно чисти води-конденз ОВК</t>
  </si>
  <si>
    <t>Доставка и монтаж на РVC тръби Ф32 за конденз</t>
  </si>
  <si>
    <t>Доставка и монтаж на РVC тръби Ф50 за конденз</t>
  </si>
  <si>
    <t xml:space="preserve">Битова и дъждовна канализация </t>
  </si>
  <si>
    <t>Доставка и полагане на канализация в сгради от РVС тръби Ф50</t>
  </si>
  <si>
    <t>Доставка и полагане на канализация в сгради от РVС тръби Ф75</t>
  </si>
  <si>
    <t xml:space="preserve"> </t>
  </si>
  <si>
    <t>Доставка и полагане на канализация в сгради от РVС тръби Ф110</t>
  </si>
  <si>
    <t>Доставка и полагане на канализация в сгради от РVС-U тръби Ф100</t>
  </si>
  <si>
    <t>Доставка и полагане в готов изкоп (окачване) на канализация в сгради от тръби от дРVС Ф110 SN8</t>
  </si>
  <si>
    <t>Доставка и монтаж закладни части по укрепване на водосточни тръби и ВКК /шпилка, планка/ през 1.5м.</t>
  </si>
  <si>
    <t xml:space="preserve">Доставка и монтаж авариен барбакан с маншет DN110 </t>
  </si>
  <si>
    <t>Доставка и монтаж ревизионен отвор Ф100</t>
  </si>
  <si>
    <t>Доставка и монтаж ревизионен отвор Ф75</t>
  </si>
  <si>
    <t xml:space="preserve">Доставка и монтаж ревизионен отвор Ф110 </t>
  </si>
  <si>
    <t xml:space="preserve">Доставка и монтаж ревизионен отвор Ф160 </t>
  </si>
  <si>
    <t>Доставка и монтаж ревизионен отвор Ф200</t>
  </si>
  <si>
    <t>Доставка и монтаж кан. вент. шапка Ф75</t>
  </si>
  <si>
    <t>Доставка и монтаж кан. вент. шапка Ф110</t>
  </si>
  <si>
    <t>Доставка и монтаж аусгус вкл. сифон- включени в сметката по част технология</t>
  </si>
  <si>
    <t>36а</t>
  </si>
  <si>
    <t>Доставка и монтаж закладни части по укрепване на окачена канализация /шпилка, планка/ през 1.0м.</t>
  </si>
  <si>
    <t>Промиване и изпитване на канализационна инсталация</t>
  </si>
  <si>
    <t>*Необходимите фасонни части трябва да се вземат като % от дължината на тръбите при конкретните СМР</t>
  </si>
  <si>
    <t>Доставка и монтаж сграден водопровод от РР тръби Ф40 с Al вложка топла вода цирк.мрежа</t>
  </si>
  <si>
    <t>Доставка и монтаж сграден водопровод от РР тръби Ф50 с Al вложка топла вода</t>
  </si>
  <si>
    <t>Доставка и монтаж сграден водопровод от поцинковани тръби 3/4"- студена вода</t>
  </si>
  <si>
    <t>Доставка и монтаж обсадна тръба  Ф40</t>
  </si>
  <si>
    <t>Доставка и монтаж тръба  PE-HD63 PN10</t>
  </si>
  <si>
    <t>Доставка и монтаж спирателен кран 2" - студена вода</t>
  </si>
  <si>
    <t>Доставка и монтаж спирателен кран 2" - топла вода</t>
  </si>
  <si>
    <t>Доставка и монтаж спирателен кран 11/4" -топла вода</t>
  </si>
  <si>
    <t>Доставка и монтаж спирателен кран 1" -топла вода цирк.мрежа</t>
  </si>
  <si>
    <t>Доставка и монтаж спирателен кран 3/4" - топла вода цирк.мрежа</t>
  </si>
  <si>
    <t>Доставка и монтаж спирателен кран 11/2" с изпразнител - топла вода</t>
  </si>
  <si>
    <t>Доставка и монтаж спирателен кран 11/4" с изпразнител - топла вода цирк.мрежа</t>
  </si>
  <si>
    <t>Доставка и монтаж спирателен кран 1" с изпразнител - студена вода</t>
  </si>
  <si>
    <t>Доставка и монтаж спирателен кран 1" с изпразнител - топла вода</t>
  </si>
  <si>
    <t>Доставка и монтаж спирателен кран 3/4" с изпразнител - топла вода цирк.мрежа</t>
  </si>
  <si>
    <t>Доставка и монтаж възвратен клапан 2" - студена вода</t>
  </si>
  <si>
    <t>Доставка и монтаж възвратен клапан 3/4" - топла вода цирк.мрежа</t>
  </si>
  <si>
    <t>Доставка и монтаж регулиращ вентил 11/4" - топла вода цирк.мрежа</t>
  </si>
  <si>
    <t xml:space="preserve">Комплексна доставка, монтаж, настройка и укрепване на циркулационна помпа Q=0,25l/s; H=4m; N=0,3kW с вкл.: ВК 3/4"- 2бр.; СК 3/4" - 3бр. </t>
  </si>
  <si>
    <t>Доставка и монтаж на  бойлер - 500l. с вкл. комплексна доставка; арматура и укрепване</t>
  </si>
  <si>
    <t>Доставка и полагане в готов изкоп (окачване) на канализация в сгради от тръби от дРVС Ф160 SN8</t>
  </si>
  <si>
    <t>Доставка и монтаж авариен барбакан с маншет DN110</t>
  </si>
  <si>
    <t>м</t>
  </si>
  <si>
    <t>Доставка и монтаж ревизионен отвор Ф50</t>
  </si>
  <si>
    <t>Доставка и монтаж кухненска мивка /аусгус/ вкл. Сифон- включени в сметката по Технология</t>
  </si>
  <si>
    <t xml:space="preserve">Доставка, монтаж, арматура и укрепване на бойлер 15л. (N=2kW) с вкл.: ВК 1/2" с предпазител; СК 1/2" с изпразнител </t>
  </si>
  <si>
    <t xml:space="preserve">Доставка, монтаж, арматура и укрепване на бойлер 50л. (N=2kW) с вкл.: ВК 1/2" с предпазител; СК 1/2" с изпразнител </t>
  </si>
  <si>
    <t>Направа и обработка на отвор DN150 за водопровод /сухотръбие/, запълнен с водоплътен и газоплътен еластичен уплътнителен материал; водоплътен преход за напорна тръба OD63/DN125</t>
  </si>
  <si>
    <t xml:space="preserve">Доставка и полагане в готов изкоп от РЕ-HD тръби Ф63 PN 10 </t>
  </si>
  <si>
    <t>Доставка и полагане на канализация в сгради от РVС тръби Ф160</t>
  </si>
  <si>
    <t>Доставка и полагане в готов изкоп  на канализация в сгради от тръби от дРVС Ф200 SN8</t>
  </si>
  <si>
    <t>Доставка и монтаж водоприемник за тераса; Q=3.7l/s; с битумен маншет DN75</t>
  </si>
  <si>
    <t>Доставка и монтаж сграден водопровод от РР тръби Ф50 с Al вложка студена вода</t>
  </si>
  <si>
    <t>Доставка и монтаж сграден водопровод от РР тръби Ф50 с Al вложка топла вода цирк.мрежа</t>
  </si>
  <si>
    <t>Доставка и монтаж сграден водопровод от РР тръби Ф63 с Al вложка студена вода</t>
  </si>
  <si>
    <t>Доставка и монтаж сграден водопровод от РР тръби Ф63 с Al вложка топла вода</t>
  </si>
  <si>
    <t xml:space="preserve">Доставка и монтаж компенсатор ф63 - студена вода </t>
  </si>
  <si>
    <t xml:space="preserve">Доставка и монтаж компенсатор ф40 - студена вода </t>
  </si>
  <si>
    <t xml:space="preserve">Доставка и монтаж компенсатор ф32 - студена вода </t>
  </si>
  <si>
    <t xml:space="preserve">Доставка и монтаж компенсатор ф25 - студена вода </t>
  </si>
  <si>
    <t xml:space="preserve">Доставка и монтаж компенсатор ф63 - топла вода </t>
  </si>
  <si>
    <t>Доставка и монтаж компенсатор ф50 - топла вода цирк.мрежа</t>
  </si>
  <si>
    <t xml:space="preserve">Доставка и монтаж компенсатор ф25 - топла вода </t>
  </si>
  <si>
    <t>Доставка и монтаж компенсатор ф32 - топла вода цирк.мрежа</t>
  </si>
  <si>
    <t>Доставка и монтаж компенсатор ф25 - топла вода цирк.мрежа</t>
  </si>
  <si>
    <t>Доставка и монтаж спирателен кран 11/2" - студена вода</t>
  </si>
  <si>
    <t>Доставка и монтаж спирателен кран 2" с изпразнител - студена вода</t>
  </si>
  <si>
    <t>Доставка и монтаж спирателен кран 2" с изпразнител - топла вода</t>
  </si>
  <si>
    <t>Доставка и монтаж спирателен кран 11/2" с изпразнител - топла вода цирк.мрежа</t>
  </si>
  <si>
    <t>Доставка и монтаж възвратен клапан 11/2" - студена вода</t>
  </si>
  <si>
    <t>Доставка и монтаж възвратен клапан 1" - топла вода цирк.мрежа</t>
  </si>
  <si>
    <t xml:space="preserve">Комплексна доставка, монтаж, настройка и укрепване на циркулационна помпа Q=0,25l/s; H=4m; N=0,3kW с вкл.: ВК 1"- 2бр.; СК 1" - 3бр. </t>
  </si>
  <si>
    <t>Доставка и монтаж на  бойлер - 15l. с вкл. комплексна доставка; арматура и укрепване</t>
  </si>
  <si>
    <r>
      <t>Доставка и монтаж водомерен възел (контролен) за студена вода с дистанционно отчитане: възвратна клапа 3/4"; водомер клас "В" DN20 - 4m</t>
    </r>
    <r>
      <rPr>
        <vertAlign val="superscript"/>
        <sz val="10"/>
        <color theme="1"/>
        <rFont val="Arial"/>
        <family val="2"/>
        <charset val="204"/>
      </rPr>
      <t>3</t>
    </r>
    <r>
      <rPr>
        <sz val="10"/>
        <color theme="1"/>
        <rFont val="Arial"/>
        <family val="2"/>
        <charset val="204"/>
      </rPr>
      <t xml:space="preserve">/h, импулсен; хоризонтален; спирателен кран 3/4" </t>
    </r>
  </si>
  <si>
    <r>
      <t>Доставка и монтаж водомерен възел (контролен) за студена вода с дистанционно отчитане: възвратна клапа 2"; водомер клас "В" DN40 - 16m</t>
    </r>
    <r>
      <rPr>
        <vertAlign val="superscript"/>
        <sz val="10"/>
        <color theme="1"/>
        <rFont val="Arial"/>
        <family val="2"/>
        <charset val="204"/>
      </rPr>
      <t>3</t>
    </r>
    <r>
      <rPr>
        <sz val="10"/>
        <color theme="1"/>
        <rFont val="Arial"/>
        <family val="2"/>
        <charset val="204"/>
      </rPr>
      <t xml:space="preserve">/h, импулсен; хоризонтален; спирателен кран 2" </t>
    </r>
  </si>
  <si>
    <t>Доставка и монтаж спирателен кран 3/4" конвектомат</t>
  </si>
  <si>
    <t>Доставка и монтаж възвратна клапа 3/4" конвектомат</t>
  </si>
  <si>
    <t>Канализация за конденз</t>
  </si>
  <si>
    <t>Доставка и монтаж на РVC-U тръби Ф80 за конденз</t>
  </si>
  <si>
    <t>Доставка и монтаж на РO Ф80 за BKK конденз</t>
  </si>
  <si>
    <t>Битова канализация-кухня</t>
  </si>
  <si>
    <t>Направа и обработка на отвор DN400 за канализация, запълнен с водоплътен и газоплътен еластичен уплътнителен материал; водоплътен преход за нисконапорна тръба OD160/DN300</t>
  </si>
  <si>
    <t>Доставка и полагане в готов изкоп (окачване) на канализация в сгради от тръби от дРVС Ф75 SN8</t>
  </si>
  <si>
    <t>Доставка и полагане в готов изкоп (окачване) на канализация в сгради от тръби от дРVС Ф200 SN8</t>
  </si>
  <si>
    <t>23а</t>
  </si>
  <si>
    <t>25а</t>
  </si>
  <si>
    <t>25б</t>
  </si>
  <si>
    <t>Сграден водопровод</t>
  </si>
  <si>
    <t>Доставка и монтаж сграден водопровод от РР тръби Ф25 с Al вложка циркулация</t>
  </si>
  <si>
    <t>Доставка и монтаж сграден водопровод от РР тръби Ф32 Al вложка топла вода</t>
  </si>
  <si>
    <t>Доставка и монтаж сграден водопровод от РР тръби Ф32 Al вложка циркулация</t>
  </si>
  <si>
    <t>Доставка и монтаж сграден водопровод от РР тръби Ф40 Al вложка топла вода</t>
  </si>
  <si>
    <t>Доставка и монтаж сграден водопровод от РР тръби Ф40 Al вложка циркулация</t>
  </si>
  <si>
    <t xml:space="preserve">Доставка и монтаж спирателен кран 2" - студена вода </t>
  </si>
  <si>
    <t xml:space="preserve">Доставка и монтаж спирателен кран 2" - топла вода </t>
  </si>
  <si>
    <t xml:space="preserve">Доставка и монтаж спирателен кран 1" - студена вода </t>
  </si>
  <si>
    <t xml:space="preserve">Доставка и монтаж спирателен кран 1" - топла вода </t>
  </si>
  <si>
    <t xml:space="preserve">Доставка и монтаж спирателен кран с изпразнител 1 1/2" - студена вода </t>
  </si>
  <si>
    <t xml:space="preserve">Доставка и монтаж спирателен кран с изпразнител 1 1/2" - топла вода </t>
  </si>
  <si>
    <t xml:space="preserve">Доставка и монтаж спирателен кран с изпразнител 1 1/4" - циркулационна вода </t>
  </si>
  <si>
    <t xml:space="preserve">Доставка и монтаж спирателен кран 3/4" - студена вода </t>
  </si>
  <si>
    <t xml:space="preserve">Доставка и монтаж спирателен кран 3/4" - топла вода </t>
  </si>
  <si>
    <t xml:space="preserve">Доставка и монтаж регулиращ вентил 1 1/4" - циркулационна вода </t>
  </si>
  <si>
    <t>Доставка и монтаж спирателен кран 1/2" клозетно казанче - студена вода</t>
  </si>
  <si>
    <t>Доставка и монтаж спирателен кран 1/2" канелка - студена вода</t>
  </si>
  <si>
    <t xml:space="preserve">Доставка и монтаж възвратна клапа 2" - студена вода </t>
  </si>
  <si>
    <t xml:space="preserve">Доставка и монтаж компенсатор Ф50 студена вода </t>
  </si>
  <si>
    <t xml:space="preserve">Доставка и монтаж компенсатор Ф50 топла вода </t>
  </si>
  <si>
    <t xml:space="preserve">Доставка и монтаж компенсатор Ф40 циркулация </t>
  </si>
  <si>
    <t xml:space="preserve">Доставка и монтаж компенсатор Ф40 студена вода </t>
  </si>
  <si>
    <t xml:space="preserve">Доставка и монтаж компенсатор Ф40 топла вода </t>
  </si>
  <si>
    <t xml:space="preserve">Доставка и монтаж компенсатор Ф32 циркулация </t>
  </si>
  <si>
    <t xml:space="preserve">Доставка и монтаж компенсатор Ф32 студена вода </t>
  </si>
  <si>
    <t xml:space="preserve">Доставка и монтаж компенсатор Ф32 топла вода </t>
  </si>
  <si>
    <t xml:space="preserve">Доставка и монтаж компенсатор Ф25 циркулация </t>
  </si>
  <si>
    <t>Доставка и монтаж тоалетно казанче- комплексна доставка с тоалетната чиния</t>
  </si>
  <si>
    <t>Доставка и монтаж меки връзки с дължина до 50 cm. -СВ+ТВ</t>
  </si>
  <si>
    <t>Доставка и монтаж на автоматичен въздушник 3/4'' - студена вода</t>
  </si>
  <si>
    <t>Доставка и монтаж на автоматичен въздушник 3/4'' - топла вода</t>
  </si>
  <si>
    <t>Доставка и монтаж закладни части по укрепване на окачен водопровод/шпилка, планка/ през 1.5m.</t>
  </si>
  <si>
    <t>Поливен  водопровод</t>
  </si>
  <si>
    <t xml:space="preserve">Доставка и монтаж спирателен кран 1 1/2" - студена вода </t>
  </si>
  <si>
    <t xml:space="preserve">Доставка и монтаж възвратна клапа 1 1/2" - студена вода </t>
  </si>
  <si>
    <t>Доставка и монтаж спирателен кран 3/4" за миене - студена вода</t>
  </si>
  <si>
    <t>Доставка и монтаж спирателен кран 3/4" за миене с накрайник за пистолет- студена вода</t>
  </si>
  <si>
    <t>Доставка и монтаж спирателен кран 3/4" за поливане с накрайник за пистолет- студена вода</t>
  </si>
  <si>
    <t>Доставка и полагане/окачване в сгради на  канализация в сгради дРVС Ф110 SN8</t>
  </si>
  <si>
    <t>Доставка и полагане/окачване на канализация  в сгради от РVС тръби Ф110</t>
  </si>
  <si>
    <t xml:space="preserve">Сградна канализация </t>
  </si>
  <si>
    <t>Доставка и полагане/окачване на битова канализация в сгради от РVС тръби Ф50</t>
  </si>
  <si>
    <t>Доставка и полагане/окачване на битова канализация (вкл. в.тр.) в сгради от РVС тръби Ф110</t>
  </si>
  <si>
    <t>Доставка и полагане/окачване в сгради на битова канализация в сгради дРVС Ф110 SN8</t>
  </si>
  <si>
    <t xml:space="preserve">Доставка и полагане/окачване в сгради на битова канализация в сгради РVС-U Ф110 </t>
  </si>
  <si>
    <t>Доставка и полагане/окачване в сгради на битова канализация в сгради дРVС Ф160 SN8</t>
  </si>
  <si>
    <t>Доставка и полагане/окачване в сгради на битова канализация в сгради дРVС Ф200 SN8</t>
  </si>
  <si>
    <t>Доставка и монтаж ревизионен отвор Ф160</t>
  </si>
  <si>
    <t>13в</t>
  </si>
  <si>
    <t>Промиване и изпитване на канализационната инсталация</t>
  </si>
  <si>
    <t>Доставка и монтаж на Водосточни тръби PVC110 13бр.</t>
  </si>
  <si>
    <t>Доставка и монтаж на Водосточни тръби PVC-U110 14бр.</t>
  </si>
  <si>
    <t>Доставка и монтаж на вентилационна шапка DN110</t>
  </si>
  <si>
    <t>Доставка и монтаж на ревизионен отвор 100 за водосточна тръба</t>
  </si>
  <si>
    <t xml:space="preserve">Доставка и монтаж спирателен кран с изпразнител 1 1/4" - студена вода </t>
  </si>
  <si>
    <t xml:space="preserve">Доставка и монтаж на РVC тръби Ф32 за конденз </t>
  </si>
  <si>
    <t xml:space="preserve">Доставка и монтаж на РVC тръби Ф50 за конденз  </t>
  </si>
  <si>
    <t xml:space="preserve">Доставка и полагане/окачване на битова канализация (вкл. в.тр.) в сгради от РVС тръби Ф110  </t>
  </si>
  <si>
    <t xml:space="preserve">Доставка и полагане/окачване в сгради на битова канализация в сгради дРVС Ф110 SN8 </t>
  </si>
  <si>
    <t xml:space="preserve">Доставка и полагане/окачване в сгради на битова канализация в сгради дРVС Ф160 SN8  </t>
  </si>
  <si>
    <t xml:space="preserve">Доставка и монтаж ревизионен отвор Ф110  </t>
  </si>
  <si>
    <t xml:space="preserve">Доставка и монтаж ревизионен отвор Ф160  </t>
  </si>
  <si>
    <t xml:space="preserve">ПОДОБЕКТ 8. ПЛОЩАДКОВИ ВиК МРЕЖИ И СЪОРЪЖЕНИЯ ВОДОПРОВОДНО ОТКЛОНЕНИЕ, </t>
  </si>
  <si>
    <t>КАНАЛИЗАЦИОННО ОТКЛОНЕНИЕ</t>
  </si>
  <si>
    <t>Площадков водопровод и земни работи</t>
  </si>
  <si>
    <t>Направа на СВО DN150</t>
  </si>
  <si>
    <t xml:space="preserve">Доставка и монтаж ПХ Ф80-надземен, с пета за ПХ </t>
  </si>
  <si>
    <t xml:space="preserve">Доставка и монтаж Опорен блок </t>
  </si>
  <si>
    <t>Доставка и монтаж ТСК Ф2"</t>
  </si>
  <si>
    <t>Доставка и монтаж СК Ф80 с охран. гарнитура</t>
  </si>
  <si>
    <t>Доставка и монтаж СК Ф100 с охран. гарнитура</t>
  </si>
  <si>
    <t>Доставка и монтаж СК Ф150 с охран. гарнитура</t>
  </si>
  <si>
    <r>
      <t>Доставка и монтаж главен водомерен възел Ф150" за ПБН и ППН /ПХ Ф80+ВПК Ф2"/, за студена вода с вкл.: спирателен кран Ф150"; мрежест филтър Ф150"; водомер Ф100", Q3=100 m</t>
    </r>
    <r>
      <rPr>
        <vertAlign val="superscript"/>
        <sz val="10"/>
        <color theme="1"/>
        <rFont val="Arial"/>
        <family val="2"/>
        <charset val="204"/>
      </rPr>
      <t>3</t>
    </r>
    <r>
      <rPr>
        <sz val="10"/>
        <color theme="1"/>
        <rFont val="Arial"/>
        <family val="2"/>
        <charset val="204"/>
      </rPr>
      <t>/h; Q</t>
    </r>
    <r>
      <rPr>
        <vertAlign val="subscript"/>
        <sz val="10"/>
        <color theme="1"/>
        <rFont val="Arial"/>
        <family val="2"/>
        <charset val="204"/>
      </rPr>
      <t>3</t>
    </r>
    <r>
      <rPr>
        <sz val="10"/>
        <color theme="1"/>
        <rFont val="Arial"/>
        <family val="2"/>
        <charset val="204"/>
      </rPr>
      <t>=4 m</t>
    </r>
    <r>
      <rPr>
        <vertAlign val="superscript"/>
        <sz val="10"/>
        <color theme="1"/>
        <rFont val="Arial"/>
        <family val="2"/>
        <charset val="204"/>
      </rPr>
      <t>3</t>
    </r>
    <r>
      <rPr>
        <sz val="10"/>
        <color theme="1"/>
        <rFont val="Arial"/>
        <family val="2"/>
        <charset val="204"/>
      </rPr>
      <t xml:space="preserve">/h -импулсен, комбиниран; възвратна клапа Ф150"; спирателен кран Ф150" - (2бр.); спирателен кран Ф1/2" за изп.; ПФ Ф160 - (2бр.); Св. фл. Ф150 - (2бр.); Упл. Ф150 - (2бр.) </t>
    </r>
  </si>
  <si>
    <t>СМР по направата на водомерна шахта строителна част /по детайл/</t>
  </si>
  <si>
    <t>Изкоп с багер земни почви на транспорт</t>
  </si>
  <si>
    <r>
      <t>м</t>
    </r>
    <r>
      <rPr>
        <vertAlign val="superscript"/>
        <sz val="10"/>
        <color theme="1"/>
        <rFont val="Arial"/>
        <family val="2"/>
        <charset val="204"/>
      </rPr>
      <t>3</t>
    </r>
  </si>
  <si>
    <t>Изкоп с огр.ширина до 1.20 с дълбочина до 2 м. ръчно в земни почви неукрепен</t>
  </si>
  <si>
    <r>
      <t>м</t>
    </r>
    <r>
      <rPr>
        <vertAlign val="superscript"/>
        <sz val="10"/>
        <color theme="1"/>
        <rFont val="Arial"/>
        <family val="2"/>
        <charset val="204"/>
      </rPr>
      <t>3</t>
    </r>
    <r>
      <rPr>
        <sz val="10"/>
        <rFont val="Arial"/>
        <family val="2"/>
        <charset val="204"/>
      </rPr>
      <t/>
    </r>
  </si>
  <si>
    <t>Прехвърляне земни почви на 2 м. вертикално или 3 м. хоризонтално разстояние</t>
  </si>
  <si>
    <t>Превоз почви на депо</t>
  </si>
  <si>
    <t>Засипване изкоп с баластра вкл. уплътняване</t>
  </si>
  <si>
    <t>Подложка от пясък под и около тръби</t>
  </si>
  <si>
    <t>Плътно укрепване и разкрепване на изкоп</t>
  </si>
  <si>
    <t>м²</t>
  </si>
  <si>
    <t>Разваляне на тротоарна настилка</t>
  </si>
  <si>
    <t>Възстановяване на тротоарна настилка</t>
  </si>
  <si>
    <t>Промиване и изпитване на водопроводна площадкова мрежа, включително и СВО.</t>
  </si>
  <si>
    <t xml:space="preserve">Площадкова канализация и земни работи </t>
  </si>
  <si>
    <t>Доставка и монтаж ревизионна шахта /по детайл/ DN1000; дълбочина до 3.5м</t>
  </si>
  <si>
    <t>Доставка и монтаж ВК ф160-битова</t>
  </si>
  <si>
    <t>Направана на СКО в съществуваща РШ</t>
  </si>
  <si>
    <t>Разваляне на асфалтова настилка</t>
  </si>
  <si>
    <t>Възстановяване на асфалтова настилка</t>
  </si>
  <si>
    <t>Разваляне на велоалейна настилка</t>
  </si>
  <si>
    <t>Възстановяване на велоалейна настилка</t>
  </si>
  <si>
    <t>Промиване и изпитване на канализационна площадкова мрежа, включително и СКО.</t>
  </si>
  <si>
    <t>ПОЛИВНА СИСТЕМА</t>
  </si>
  <si>
    <t>Помпена станция поливна система</t>
  </si>
  <si>
    <t>Доставка и полагане, монтаж и укрепване тръба PE-HD Ø50</t>
  </si>
  <si>
    <t>Доставка и полагане, монтаж и укрепване тръба PE-HD Ø90</t>
  </si>
  <si>
    <t>Доставка и монтаж водопровод от поцинковани тръби Ø2" студена вода</t>
  </si>
  <si>
    <t>Доставка и монтаж водопровод от стом. тръби DN80</t>
  </si>
  <si>
    <t xml:space="preserve">Доставка и монтаж Ko DN50-90° </t>
  </si>
  <si>
    <t>Доставка и монтаж Ko DN80-90° - фланшово</t>
  </si>
  <si>
    <t>Доставка и монтаж Тройник DN80/80/80 - фланшов</t>
  </si>
  <si>
    <t>Доставка и монтаж намалител DN80/50 - фланшов</t>
  </si>
  <si>
    <t xml:space="preserve">Доставка и монтаж Ko ф50-90° </t>
  </si>
  <si>
    <t xml:space="preserve">Доставка и монтаж Ko ф90-90° </t>
  </si>
  <si>
    <t>Доставка и монтаж на помпена група от 1 работна и 1 резервна помпи Q=5 л/сек, Н=55 м, в комплект с арматури и управление</t>
  </si>
  <si>
    <t>Доставка и монтаж на инжектор за химикали в комплект с арматури и управление</t>
  </si>
  <si>
    <t>Доставка и монтаж спирателен кран DN80</t>
  </si>
  <si>
    <t>Доставка и монтаж възвратна клапа DN80</t>
  </si>
  <si>
    <t>Доставка и монтаж на буферен съд 300л. вкл и спирателна арматура ф 2"</t>
  </si>
  <si>
    <t>Доставка и монтаж на смукателен кош ф80 с ВК</t>
  </si>
  <si>
    <t xml:space="preserve">СОНДАЖ 
</t>
  </si>
  <si>
    <t>СМР по направа на сондаж - тръбен кладенец PVC тръба ф250 20 метра</t>
  </si>
  <si>
    <t>Доставка монтаж и укрепване на стом.тр. DN80  на фланци през 2 м</t>
  </si>
  <si>
    <t>Доставка и монтаж на хидроциклонен филтър и дисков филтър в комплект с арматури</t>
  </si>
  <si>
    <t>Доставка и монтаж в сондажен тръбен кладенец на потопяема сондажна помпа Q=5 л/сек., Н=30 м., /комплексна доствака с всички необходими датчици и табла за контрол и управление /</t>
  </si>
  <si>
    <t>Доставка и монтаж водомерен възел за студена вода с вкл. укрепване: спирателен кран DN80; мрежест филтър DN80; водомер  DN80-комбиниран; обратна клапа DN80; спирателен кран с изпр. DN80</t>
  </si>
  <si>
    <t>Доставка и монтаж СК DN80 с поплавък</t>
  </si>
  <si>
    <t>Доставка и монтаж на нивомерна система</t>
  </si>
  <si>
    <t>Доставка и монтаж пресостат</t>
  </si>
  <si>
    <t>Вътрешно обмазване с хидроизолация - комплект</t>
  </si>
  <si>
    <t>МАГИСТРАЛНИ ТРЪБОПРОВОДИ</t>
  </si>
  <si>
    <t>ТРЪБИ</t>
  </si>
  <si>
    <t>PE-HD∅50</t>
  </si>
  <si>
    <t>м'</t>
  </si>
  <si>
    <t>PE-HD∅63</t>
  </si>
  <si>
    <t>PE-HD∅90</t>
  </si>
  <si>
    <t>ПРИБОРИ И АРМАТУРИ</t>
  </si>
  <si>
    <t>Ko ∅50 - 90 градуса</t>
  </si>
  <si>
    <t>Ko ∅63 - 90 градуса</t>
  </si>
  <si>
    <t>Ko ∅63 - 45 градуса</t>
  </si>
  <si>
    <t>Ko ∅90 - 90 градуса</t>
  </si>
  <si>
    <t>Ko ∅90 - 45 градуса</t>
  </si>
  <si>
    <t>Т ∅63/11/4''</t>
  </si>
  <si>
    <t>Т ∅90/90/90</t>
  </si>
  <si>
    <t>H ∅90/50</t>
  </si>
  <si>
    <t>H ∅90/63</t>
  </si>
  <si>
    <t>ТСК ∅11/2''</t>
  </si>
  <si>
    <t>ТСК ∅2''</t>
  </si>
  <si>
    <t>CK ∅11/4''</t>
  </si>
  <si>
    <t>CK ∅80 с охр. гарн.</t>
  </si>
  <si>
    <t>ПВР∅50/11/2''</t>
  </si>
  <si>
    <t>ПВР∅63/2''</t>
  </si>
  <si>
    <t>ПФ∅90</t>
  </si>
  <si>
    <t>Св. Фл ∅80</t>
  </si>
  <si>
    <t>Гл. Фл ∅80</t>
  </si>
  <si>
    <t>Упл. ∅80</t>
  </si>
  <si>
    <t>Taпa ∅63</t>
  </si>
  <si>
    <t>Опорен блок</t>
  </si>
  <si>
    <t xml:space="preserve">Земни работи </t>
  </si>
  <si>
    <t>Общ изкоп</t>
  </si>
  <si>
    <t>Засипване с изкопан материал</t>
  </si>
  <si>
    <t>Уплътняване изкопан материал</t>
  </si>
  <si>
    <t>Зона 1</t>
  </si>
  <si>
    <t xml:space="preserve">СМР по направа на разпределителна шахта зона 1 </t>
  </si>
  <si>
    <t>Клапан 1 1/4"</t>
  </si>
  <si>
    <t>Клапан 1 1/2"</t>
  </si>
  <si>
    <t xml:space="preserve"> - Поливна система</t>
  </si>
  <si>
    <t>Тръби</t>
  </si>
  <si>
    <t>PE-HD∅25</t>
  </si>
  <si>
    <t>PE-HD∅40</t>
  </si>
  <si>
    <t>Прибори и арматури</t>
  </si>
  <si>
    <t>Ko ∅40 - 90 градуса</t>
  </si>
  <si>
    <t>Т ∅40/40/40</t>
  </si>
  <si>
    <t>Т ∅50/50/50</t>
  </si>
  <si>
    <t>H ∅40/25</t>
  </si>
  <si>
    <t>H ∅50/25</t>
  </si>
  <si>
    <t>H ∅50/40</t>
  </si>
  <si>
    <t>Taпa ∅25</t>
  </si>
  <si>
    <t>Taпa ∅40</t>
  </si>
  <si>
    <t xml:space="preserve">Доставка и монтаж на дефлекторни разпръсквачи -R=3m 180°
</t>
  </si>
  <si>
    <t xml:space="preserve">Доставка и монтаж на дефлекторни разпръсквачи -R=3.5m 90°
</t>
  </si>
  <si>
    <t xml:space="preserve">Доставка и монтаж на дефлекторни разпръсквачи -R=3,5m 360°
</t>
  </si>
  <si>
    <t>Земни работи - Зона 1</t>
  </si>
  <si>
    <t>ЗОНА 2</t>
  </si>
  <si>
    <t xml:space="preserve">СМР по направа на разпределителна шахта зона 2 </t>
  </si>
  <si>
    <t>Доставка и монтаж на електромагнитни клапани с възможност за монтаж на регулатори на налягане /1 бр.Ø11/4" за за капково напояване, 1 бр. Ø1" за разпръсквачи - дефлекторни,1 бр. Ø1" за разпръсквачи - роторни,1 бр.Ø11/4" - чакащ за бъдещи нужди/</t>
  </si>
  <si>
    <t>Клапан 1"</t>
  </si>
  <si>
    <t xml:space="preserve"> - Поливна система </t>
  </si>
  <si>
    <t>ДЕФЛЕКТОРНИ РАЗПРЪСКВАЧИ</t>
  </si>
  <si>
    <t>PE-HD∅32</t>
  </si>
  <si>
    <t>Ko ∅25 - 45 градуса</t>
  </si>
  <si>
    <t>Ko ∅32 - 90 градуса</t>
  </si>
  <si>
    <t>Т ∅25/25/25</t>
  </si>
  <si>
    <t>Т ∅32/32/32</t>
  </si>
  <si>
    <t>H ∅32/25</t>
  </si>
  <si>
    <t xml:space="preserve">Доставка и монтаж на дефлекторни разпръсквачи -R=3m 90°
</t>
  </si>
  <si>
    <t>РОТОРНИ РАЗПРЪСКВАЧИ</t>
  </si>
  <si>
    <t>Ko ∅32 - 30 градуса</t>
  </si>
  <si>
    <t>Ko ∅32 - 60 градуса</t>
  </si>
  <si>
    <t>Taпa ∅32</t>
  </si>
  <si>
    <t>КАПКОВО</t>
  </si>
  <si>
    <t>H ∅40/32</t>
  </si>
  <si>
    <t>Земни работи - Зона 2</t>
  </si>
  <si>
    <t>Зона 3</t>
  </si>
  <si>
    <t>СМР по направа на разпределителна шахта зона 3</t>
  </si>
  <si>
    <t>Доставка и монтаж на електромагнитни клапани с възможност за монтаж на регулатори на налягане /1 бр.Ø2" за за капково напояване, 1 бр. Ø11/4" за разпръсквачи - дефлекторни,1 бр. Ø11/2" за разпръсквачи - роторни,1 бр.Ø11/2" - чакащ за бъдещи нужди/</t>
  </si>
  <si>
    <t>Клапан 2"</t>
  </si>
  <si>
    <t>Клапан  1 1/4"</t>
  </si>
  <si>
    <t>Ko ∅40 - 45 градуса</t>
  </si>
  <si>
    <t xml:space="preserve">Доставка и монтаж на дефлекторни разпръсквачи -R=2m 180°
</t>
  </si>
  <si>
    <t xml:space="preserve">Доставка и монтаж на дефлекторни разпръсквачи -R=3.5 m 180°
</t>
  </si>
  <si>
    <t xml:space="preserve">Доставка и монтаж на дефлекторни разпръсквачи -R=4m 180°
</t>
  </si>
  <si>
    <t xml:space="preserve">Доставка и монтаж на дефлекторни разпръсквачи -R=3m 360°
</t>
  </si>
  <si>
    <t xml:space="preserve">Доставка и монтаж на дефлекторни разпръсквачи -R=4m 360°
</t>
  </si>
  <si>
    <t>Ko ∅50 - 45 градуса</t>
  </si>
  <si>
    <t>Ko ∅50 - 60 градуса</t>
  </si>
  <si>
    <t>Ko ∅63 - 30 градуса</t>
  </si>
  <si>
    <t>Т ∅63/63/63</t>
  </si>
  <si>
    <t>H ∅63/32</t>
  </si>
  <si>
    <t>Земни работи - Зона 3</t>
  </si>
  <si>
    <t>Зона 4</t>
  </si>
  <si>
    <t>СМР по направа на разпределителна шахта зона 4</t>
  </si>
  <si>
    <t>Доставка и монтаж на електромагнитни клапани с възможност за монтаж на регулатори на налягане /1 бр.Ø2" за за капково напояване, 1 бр. Ø1" за разпръсквачи - дефлекторни,1 бр. Ø11/2" за разпръсквачи - роторни,1 бр.Ø11/2" - чакащ за бъдещи нужди/</t>
  </si>
  <si>
    <t>Ko ∅25 - 60 градуса</t>
  </si>
  <si>
    <t>РОТОРНИ</t>
  </si>
  <si>
    <t>Ko ∅50 - 30 градуса</t>
  </si>
  <si>
    <t>Земни работи - Зона 4</t>
  </si>
  <si>
    <t>Зона 5</t>
  </si>
  <si>
    <t>СМР по направа на разпределителна шахта зона 5</t>
  </si>
  <si>
    <t>Доставка и монтаж на електромагнитни клапани с възможност за монтаж на регулатори на налягане /1 бр.Ø11/2" за за капково напояване,  бр. Ø1" за разпръсквачи - дефлекторни,1 бр. Ø11/4" за разпръсквачи - дефлекторни,1 бр.Ø11/4" - чакащ за бъдещи нужди/</t>
  </si>
  <si>
    <t>ДЕФЛЕКТОРНИ</t>
  </si>
  <si>
    <t xml:space="preserve">Доставка и монтаж на дефлекторни разпръсквачи -R=2.5m 180°
</t>
  </si>
  <si>
    <t xml:space="preserve">Доставка и монтаж на дефлекторни разпръсквачи -R=3.7m 180°
</t>
  </si>
  <si>
    <t>Ko ∅25 - 90 градуса</t>
  </si>
  <si>
    <t>H ∅50/32</t>
  </si>
  <si>
    <t>Земни работи - Зона 5</t>
  </si>
  <si>
    <t>ЗОНА 6</t>
  </si>
  <si>
    <t xml:space="preserve">СМР по направа на разпределителна шахта зона 6 </t>
  </si>
  <si>
    <t>Доставка и монтаж на електромагнитни клапани с възможност за монтаж на регулатори на налягане /1 бр.Ø2" за за капково напояване, 1 бр. Ø11/4" за разпръсквачи - дефлекторни,1 бр. Ø11/2" за разпръсквачи - роторни,1 бр.Ø11/4" - чакащ за бъдещи нужди/</t>
  </si>
  <si>
    <t>Земни работи - Зона 6</t>
  </si>
  <si>
    <t>Доставка и монтаж на оборудване за ВОДНА ПЛОЩ</t>
  </si>
  <si>
    <t>Пясъчен филтър, шестпътен вентил, манометър, 6 м³/h</t>
  </si>
  <si>
    <t xml:space="preserve">Помпа за филтрарация, Мощност: 1 kW  
Qmax =6 000 l/h Hmax = 10 m  220V/50Hz, предфилтърна решетка: полиетилен; максималана големина на пропусканите частици 1.5мм, </t>
  </si>
  <si>
    <t xml:space="preserve">Кварцов пясък </t>
  </si>
  <si>
    <t>Дънна дюза за басейн</t>
  </si>
  <si>
    <t>Дънен сифон за басейн неръждаем</t>
  </si>
  <si>
    <t>Система за автоматично допълване на фонтана</t>
  </si>
  <si>
    <t>Тръбна разводка дъно и стени фонтан до машинно помещение - комплект</t>
  </si>
  <si>
    <t>Тръбна разводка машинно в машинно помещение, кранове, фитинги, крепежи - комплект</t>
  </si>
  <si>
    <t>Хлоринатор 10л , за дозиране на таблети с хлорно съдържание</t>
  </si>
  <si>
    <t xml:space="preserve">Изработка на решетка за смукатели от неръждаема стомана </t>
  </si>
  <si>
    <t>Датчик за вятър с електронен блок за управление</t>
  </si>
  <si>
    <t>Скимер</t>
  </si>
  <si>
    <t>Преливник</t>
  </si>
  <si>
    <t>Метално ел. Табло с комутациона апаратура, дефектно токова защита, принудителна вентилация с термо реле, захранващи блокове за осветление, програматор , честотни инвертори за помпите за водните ефекти, таймери, PLS програматор, заземление с поцинкован заземителен кол, лабораторен протокол</t>
  </si>
  <si>
    <t>Помпа с предфилтър , пластмасов корпус
Мощност: 3 kW  
Qmax =36 000 l/h Hmax = 10 m
Изход: DN80 
Ниво на защита: IP68; Предфилтърна решетка: полиетилен; максималана големина на пропусканите частици 1.5мм
/ОПЦИЯ ЗА БЪДЕЩИ НУЖДИ/</t>
  </si>
  <si>
    <t>Комплект за почистване</t>
  </si>
  <si>
    <t>Монтаж, пуск, настройка</t>
  </si>
  <si>
    <t>общо част ВиК</t>
  </si>
  <si>
    <t>ЧАСТ ХЛАДИЛНА</t>
  </si>
  <si>
    <t>Ел.табло към хлад.кръг №1, обслужващо хлад.камера №1,  комплект с кабели</t>
  </si>
  <si>
    <t>Ел.табло към хлад.кръг №2, обслужващо хлад.камера №2,  комплект с кабели</t>
  </si>
  <si>
    <t>Хладилен агент R449А.</t>
  </si>
  <si>
    <t>Монтаж на 2 бр. хладилни кръга, в т.ч.:</t>
  </si>
  <si>
    <t>-проби на плътност</t>
  </si>
  <si>
    <t>-вакуумиране</t>
  </si>
  <si>
    <t>-зареждане с хладилен агент и масло</t>
  </si>
  <si>
    <t>-единични изпитания и настройки на защитна и регулираща автоматика</t>
  </si>
  <si>
    <t>-72-часови проби</t>
  </si>
  <si>
    <t>-документация: протоколи, декларации и др. за узаконяване на обекта</t>
  </si>
  <si>
    <t>-гаранционно обслужване мин.12 месеца</t>
  </si>
  <si>
    <t xml:space="preserve">общо част  ХЛАДИЛНА </t>
  </si>
  <si>
    <t>ЧАСТ ОВКИ</t>
  </si>
  <si>
    <t>Системи за поддържане на микроклимата. Доставка и монтаж.</t>
  </si>
  <si>
    <t>Разпределител на хладилен агент за вътрешни тела (Y-тип, рефнет), за студова мощност от 20 до 30 КВт. Три броя - за тритръбна система.</t>
  </si>
  <si>
    <t xml:space="preserve">Бокс вентилаторен с центробежен вентилатор, V=900м³/ч; Н=400Ра; Nел=0,37КВт/380V (за СВ- WC-1), монтира се на покрива на сградата над санитарните възли. Пуск от таблото. Управление с реле-време.  </t>
  </si>
  <si>
    <t xml:space="preserve">Вентилатор осов, за кръгли въздуховоди, корозоустойчив,  V=60м³/ч; Н=50Ра; Nел.=0,10Вт/220B. Монтира се на кръгъл корозоустойчив въздуховод  ø160мм от вентилирум шкаф до покрива.    </t>
  </si>
  <si>
    <t xml:space="preserve">Бокс вентилаторен с центробежен вентилатор, с изнесен двигател, влагоустойчив, V=800м³/ч; Н=250Ра; Nел=0,25КВт/380V (за СВ-5), монтира се на покрива на сградата. Пуск от таблото и от място.     </t>
  </si>
  <si>
    <t>Разпределител на хладилен агент за външни тела (Y-тип, рефнет), за студова мощност до 60 КВт. Три броя - за тритръбна система.</t>
  </si>
  <si>
    <t>Тръба медна Cu Ø6,35мм, топлоизолирана.</t>
  </si>
  <si>
    <t>Тръба медна Cu Ø9,52мм, топлоизолирана.</t>
  </si>
  <si>
    <t>Тръба медна Cu Ø12,7мм, топлоизолирана.</t>
  </si>
  <si>
    <t>Тръба медна Cu Ø15,9мм, топлоизолирана.</t>
  </si>
  <si>
    <t>Тръба медна Cu Ø19,1мм, топлоизолирана.</t>
  </si>
  <si>
    <t>Тръба медна Cu Ø22,2мм, топлоизолирана.</t>
  </si>
  <si>
    <t>Тръба медна Cu Ø28,6мм, топлоизолирана.</t>
  </si>
  <si>
    <t>Тръба медна Cu Ø34,9мм, топлоизолирана.</t>
  </si>
  <si>
    <t>Комплект  медни фитинги, фасонни части.</t>
  </si>
  <si>
    <t xml:space="preserve">м² </t>
  </si>
  <si>
    <t>Гъвкави връзки за въздуховоди с периметър до 1500 мм.</t>
  </si>
  <si>
    <t>Въздуховоди кръгли-гофрирани, АI-  Ø127мм .</t>
  </si>
  <si>
    <t>Въздуховоди кръгли-гофрирани, АI-  Ø160мм, топлоизолирани.</t>
  </si>
  <si>
    <t>Метална конструкция за укрепване.</t>
  </si>
  <si>
    <t>кг.</t>
  </si>
  <si>
    <t>Толоизолация по въздуховоди - минерална вата с δ=5см, с Al-фолио.</t>
  </si>
  <si>
    <t>Единични изпитания на съоръжения.</t>
  </si>
  <si>
    <t>Ефективна наладка на вент. система.</t>
  </si>
  <si>
    <t>Определяне нивото на шума.</t>
  </si>
  <si>
    <t>Система за поддържане на микроклимата. Доставка и монтаж.</t>
  </si>
  <si>
    <t xml:space="preserve">Бокс вентилаторен с центробежен вентилатор, V=900м³/ч; Н=400Ра; Nел=0,37КВт/380V (за СВ-WC-1), монтира се на покрива на сградата над санитарните възли. Пуск от таблото. Управление с реле-време.     </t>
  </si>
  <si>
    <t>Въздуховоди кръгли-гофрирани, АI-  Ø200мм, топлоизолирани.</t>
  </si>
  <si>
    <t>Систем и за поддържане на микроклимат. Доставка и монтаж.</t>
  </si>
  <si>
    <t>8a</t>
  </si>
  <si>
    <t xml:space="preserve">Въздушен филтър V-обр. с р-ри 350х350х100мм. </t>
  </si>
  <si>
    <t>Толоизолация по въздуховоди - мин. вата с δ=5см, с Al-фолио.</t>
  </si>
  <si>
    <t xml:space="preserve">Вентилатор осов, за стена, с клапа, V=80м³/ч;  Н=50Ра; Nел=20Вт/220В.      </t>
  </si>
  <si>
    <t xml:space="preserve">Вентилатор осов, за стена, с клапа, V=200м³/ч; Н=50Ра; Nел=100Вт/220В.      </t>
  </si>
  <si>
    <t>Ел. отоплителна секция с Nел=18КВт/380В, комплект с 
терморегулатор, степенен превключвател, табло за управление.</t>
  </si>
  <si>
    <t>Решетка стенна РХ-Р-425х825мм, V=2750м³/ч, с класификация на огнеустойчивост F300, в продължение на 30 мин, к.г.р.+1,00м</t>
  </si>
  <si>
    <t>Разпределител на хладилен агент за вътрешни тела (Y-тип, рефнет), за студова мощност до 20КW. Два броя - за двутръбна система.</t>
  </si>
  <si>
    <t>Разпределител на хладилен агент за вътрешни тела (Y-тип, рефнет), за студова мощност от 30 до 70 КВт. Два броя - за двутръбна система.</t>
  </si>
  <si>
    <t>Разпределител на хладилен агент за вътрешни тела (Y-тип, рефнет), за студова мощност от 70 до 135 КВт. Три броя - за тритръбна система.</t>
  </si>
  <si>
    <t>Разпределител на хладилен агент за вътрешни  тела (Y-тип, рефнет), за студова мощност над 135 КВт. Три броя - за тритръбна система.</t>
  </si>
  <si>
    <t>Разпределител на хладилен агент за външни модулни тела (Y-тип, рефнет). Три броя - за тритръбна система.</t>
  </si>
  <si>
    <t>Тръба медна Cu Ø41,3мм, топлоизолирана.</t>
  </si>
  <si>
    <t>Гъвкави връзки за въздуховоди с периметър до 3500 мм.</t>
  </si>
  <si>
    <t>ПОДОБЕКТ 5. ОРАНЖЕРИЯ 1 И 2</t>
  </si>
  <si>
    <t xml:space="preserve">Циркулационна помпа за тръбен монтаж, за вътрешен кръг за секция; с G=8м³/ч; Н=6м.в.ст.;Nел=0,80КВт; U=220V; електронно честотно управление      </t>
  </si>
  <si>
    <t xml:space="preserve">Вентилаторен конвектор за открит високостенен монтаж, двутръбна система, Qх=1,56КВт; Qо=2,02КВт, V=295м³/ч; Nел=46Bт/220В.  </t>
  </si>
  <si>
    <t xml:space="preserve">Вентилаторен конвектор за открит високостенен  монтаж, двутръбна система, Qх=2,87КВт; Qо=3,56КВт, V=485м³/ч; Nел=62Вт/220В.     </t>
  </si>
  <si>
    <t xml:space="preserve">Вентилаторен конвектор за открит високостенен монтаж, двутръбна система, Qх=3,64КВт; Qо=4,50КВт, V=650м³/ч; Nел=68Вт/220В.     </t>
  </si>
  <si>
    <t>Трипътен терморегулиращ вентил, ел. задвижване, за G=8м³/ч.</t>
  </si>
  <si>
    <t>Колектор водоразпределител: ∅400мм; L=1500мм, комплект с присъединителни щуцери.</t>
  </si>
  <si>
    <t>Колектор водосъбирател: ∅400мм; L=1500мм, комплект с присъединителни щуцери.</t>
  </si>
  <si>
    <t xml:space="preserve">Циркулационна помпа за тръбен монтаж клон 1 - система за централна климатизация на оранжерия №1, с G=95м³/ч; Н=10м.в.ст.; Nел=5,5КВт; U=380V, с електронно честотно управление. Работна и резервна.     </t>
  </si>
  <si>
    <t xml:space="preserve">Циркулационна помпа за тръбен монтаж клон 2 - система за централна климатизация на оранжерия №2, с G=95м³/ч; Н=10м.в.ст.; Nел=5,5КВт; U=380V, с електронно честотно управление. Работна и резервна.     </t>
  </si>
  <si>
    <t>Съд разширителен мембранен с V=700л.</t>
  </si>
  <si>
    <t xml:space="preserve">Табло за захранване, КИП и А, управление на съоръжения по ОВК-системите. Комплексна доставка на инженеринговата фирма по конкретно задание.      </t>
  </si>
  <si>
    <t>Ключ за поток, Ду80мм; G=25м³/ч; комплектна доставка с чилъра.</t>
  </si>
  <si>
    <t>Воден филтър  Ду200мм.</t>
  </si>
  <si>
    <t>Възвратен клапан  Ду200мм.</t>
  </si>
  <si>
    <t>Манометър - термометър t=120С; P=10bar.</t>
  </si>
  <si>
    <t>Кран сферичен  Ду300мм.</t>
  </si>
  <si>
    <t>Кран сферичен  Ду200мм.</t>
  </si>
  <si>
    <t>Кран сферичен  3".</t>
  </si>
  <si>
    <t>Кран сферичен  2".</t>
  </si>
  <si>
    <t>Кран сферичен с холендър 1".</t>
  </si>
  <si>
    <t>Воден филтър  2".</t>
  </si>
  <si>
    <t>Възвратен клапан  2".</t>
  </si>
  <si>
    <t>Кран сферичен  ½".</t>
  </si>
  <si>
    <t>Нипел  ½".</t>
  </si>
  <si>
    <t>Нипел  2".</t>
  </si>
  <si>
    <t>Нипел  3".</t>
  </si>
  <si>
    <t>Фланци  Ду200мм.</t>
  </si>
  <si>
    <t>Фланци  Ду300мм.</t>
  </si>
  <si>
    <t>Щуцер с резба   ½".</t>
  </si>
  <si>
    <t>Щуцер с резба   1".</t>
  </si>
  <si>
    <t>Щуцер с резба   2".</t>
  </si>
  <si>
    <t>Щуцер с резба   3".</t>
  </si>
  <si>
    <t>Муфа   ½".</t>
  </si>
  <si>
    <t>Тръба стоманена St ½".</t>
  </si>
  <si>
    <t>м.л.</t>
  </si>
  <si>
    <t>Тръба стоманена St 1".</t>
  </si>
  <si>
    <t>Тръба стоманена St  1¼"</t>
  </si>
  <si>
    <t>Тръба стоманена St  1½".</t>
  </si>
  <si>
    <t>Тръба стоманена St 2".</t>
  </si>
  <si>
    <t>Тръба стоманена St Ø70×3мм .</t>
  </si>
  <si>
    <t>Тръба стоманена St Ø89×3,5мм.</t>
  </si>
  <si>
    <t>Тръба стоманена St Ø108×4мм .</t>
  </si>
  <si>
    <t>Тръба стоманена St Ø133×4мм .</t>
  </si>
  <si>
    <t>Тръба стоманена St Ø159×4,5мм .</t>
  </si>
  <si>
    <t>Тръба стоманена St Ø216×6,3мм .</t>
  </si>
  <si>
    <t>Тръба стоманена St Ø305×7,5мм .</t>
  </si>
  <si>
    <t>Коляно горещоизтеглено 1"</t>
  </si>
  <si>
    <t>Коляно горещоизтеглено 1¼"</t>
  </si>
  <si>
    <t>Коляно горещоизтеглено 1½".</t>
  </si>
  <si>
    <t>Коляно горещоизтеглено 2".</t>
  </si>
  <si>
    <t>Коляно горещоизтеглено Ø70×3мм.</t>
  </si>
  <si>
    <t>Коляно горещоизтеглено  Ø89×3,5мм.</t>
  </si>
  <si>
    <t>Коляно горещоизтеглено  Ø108×4мм.</t>
  </si>
  <si>
    <t>Коляно горещоизтеглено  Ø133×4мм.</t>
  </si>
  <si>
    <t>Коляно горещоизтеглено  Ø159×4,5мм.</t>
  </si>
  <si>
    <t>Коляно горещоизтеглено  Ø216×6,3мм.</t>
  </si>
  <si>
    <t>Коляно горещоизтеглено  Ø305×7,5мм.</t>
  </si>
  <si>
    <t>Топлоизолация по тръби Ø35×13мм.</t>
  </si>
  <si>
    <t>Топлоизолация по тръби Ø42×13мм.</t>
  </si>
  <si>
    <t>Топлоизолация по тръби Ø48×13мм.</t>
  </si>
  <si>
    <t>Топлоизолация по тръби Ø60×13мм.</t>
  </si>
  <si>
    <t>Топлоизолация по тръби Ø70×13мм.</t>
  </si>
  <si>
    <t>Топлоизолация по тръби Ø90×13мм.</t>
  </si>
  <si>
    <t>Топлоизолация по тръби Ø110×13мм.</t>
  </si>
  <si>
    <t>Топлоизолация по тръби Ø135×13мм.</t>
  </si>
  <si>
    <t>Топлоизолация по тръби Ø160×13мм.</t>
  </si>
  <si>
    <t>Топлоизолация по тръби Ø220×13мм.</t>
  </si>
  <si>
    <t>Топлоизолация по тръби Ø310×13мм.</t>
  </si>
  <si>
    <t>Топлоизолация за външен монтаж със защитно покритие Ø90×50мм.</t>
  </si>
  <si>
    <t>Предварително изолирана тръба за подземен монтаж Ø216×6,3×100мм.</t>
  </si>
  <si>
    <t>Метална конструкция за укрепване</t>
  </si>
  <si>
    <t xml:space="preserve">Комплект за укрепване на тръби, включващ скобаи, шпилки дюбели, болтове, гайки. </t>
  </si>
  <si>
    <t>Хидравлична проба по тръби.</t>
  </si>
  <si>
    <t>Хидравлична и топла проба по отоплителни тела.</t>
  </si>
  <si>
    <t>Допълнителни</t>
  </si>
  <si>
    <t>общо част ОВКИ</t>
  </si>
  <si>
    <t>ЧАСТ ПАРКОУСТРОЙСТВО</t>
  </si>
  <si>
    <t>ДЕНДРОЛОГИЧНА ВЕДОМОСТ</t>
  </si>
  <si>
    <t>І</t>
  </si>
  <si>
    <t>ИГЛОЛИСТНИ ДЪРВЕТА   / на бала /               ОБЩО:</t>
  </si>
  <si>
    <t>А</t>
  </si>
  <si>
    <t xml:space="preserve">Abies nordmaniana                                                   175-200 </t>
  </si>
  <si>
    <t>Б</t>
  </si>
  <si>
    <t>Picea pungens “Glauca”                                          175-200</t>
  </si>
  <si>
    <t>В</t>
  </si>
  <si>
    <t xml:space="preserve">Cedrus deodara                                                         175-200 </t>
  </si>
  <si>
    <t>Г</t>
  </si>
  <si>
    <t>Chamaecyparis lawsoniana “Ivonne”                      175-200</t>
  </si>
  <si>
    <t>Д</t>
  </si>
  <si>
    <t>Thuja occidentalis “Smaragd”                                  175-200</t>
  </si>
  <si>
    <t>Е</t>
  </si>
  <si>
    <t>Thuja plicata “Green Giant”                                       175-200</t>
  </si>
  <si>
    <t>Ж</t>
  </si>
  <si>
    <t>Cupressocyparis leylandii                                          200-250</t>
  </si>
  <si>
    <t>ІІ</t>
  </si>
  <si>
    <t xml:space="preserve">ШИРОКОЛИСТНИ ДЪРВЕТА  / на бала /           ОБЩО:            </t>
  </si>
  <si>
    <t>З</t>
  </si>
  <si>
    <t>Acer platanoides“Krimson Sentry”              Ф10-12/250-300/</t>
  </si>
  <si>
    <t>И</t>
  </si>
  <si>
    <t>Liquidambar styraciflua “Worplesdon”      Ф 10-12 / 250-300/</t>
  </si>
  <si>
    <t>К</t>
  </si>
  <si>
    <t>Fraxinus exelsior “Raywood”                       Ф10-12 /250-300 /</t>
  </si>
  <si>
    <t>Л</t>
  </si>
  <si>
    <t>Acer platanoides “Globosum”                    Ф10-12 / 200-250 /</t>
  </si>
  <si>
    <t xml:space="preserve">М </t>
  </si>
  <si>
    <t>Magnolia grandiflora “Gallissoniensis       Ф8-10 / 200-250 /</t>
  </si>
  <si>
    <t>Н</t>
  </si>
  <si>
    <t>Liriodendron tulipifera “Fastigiata”            Ф10-12 / 250-300 /</t>
  </si>
  <si>
    <t>О</t>
  </si>
  <si>
    <t>Tilia tomentosa                                             Ф 10-12 / 250-300 /</t>
  </si>
  <si>
    <t>П</t>
  </si>
  <si>
    <t>Platanus acerifolia                                         Ф10-12 / 250-300 /</t>
  </si>
  <si>
    <t>Р</t>
  </si>
  <si>
    <t xml:space="preserve">Quercus robur “Fastigiata”                          Ф10-12 / 250-300 / </t>
  </si>
  <si>
    <t>С</t>
  </si>
  <si>
    <t>Crataegus laevigata “Paul’s Scarlet”           Ф8-10 / 175-200 /</t>
  </si>
  <si>
    <t>Т</t>
  </si>
  <si>
    <t xml:space="preserve">Fraxinus exelsior “Altena”                           Ф10-12 / 200-250 / </t>
  </si>
  <si>
    <t>ІІІ</t>
  </si>
  <si>
    <t xml:space="preserve">ДЕКОРАТИВНИ ХРАСТИ   /контейнерни /         ОБЩО:            </t>
  </si>
  <si>
    <r>
      <t xml:space="preserve">вечнозелени пълзящи и стелещи                      </t>
    </r>
    <r>
      <rPr>
        <sz val="10"/>
        <color theme="1"/>
        <rFont val="Arial"/>
        <family val="2"/>
        <charset val="204"/>
      </rPr>
      <t xml:space="preserve">ОБЩО: </t>
    </r>
  </si>
  <si>
    <t>а</t>
  </si>
  <si>
    <t>Juniperus chinensis “Mint Julep”                   C 3L / 30-40 /</t>
  </si>
  <si>
    <t>б</t>
  </si>
  <si>
    <t>Juniperus horizontalis “Blue Chip”                 C 3L/30-40 /</t>
  </si>
  <si>
    <t>в</t>
  </si>
  <si>
    <t>Juniperus media “Old Gold”                            C 3L / 30-40 /</t>
  </si>
  <si>
    <t>г</t>
  </si>
  <si>
    <t>Lonicera nitida “Maygrun”                               C 3L / 30-40 /</t>
  </si>
  <si>
    <t xml:space="preserve">бр </t>
  </si>
  <si>
    <t>д</t>
  </si>
  <si>
    <t>Lonicera nitida “Lemon Beauty”                     C 3L / 30-40 /</t>
  </si>
  <si>
    <t>е</t>
  </si>
  <si>
    <t>Cotoneaster dammeri                                         C3L /30-40 /</t>
  </si>
  <si>
    <r>
      <t xml:space="preserve">вечнозелени средновисоки                                  </t>
    </r>
    <r>
      <rPr>
        <sz val="10"/>
        <color theme="1"/>
        <rFont val="Arial"/>
        <family val="2"/>
        <charset val="204"/>
      </rPr>
      <t>ОБЩО:</t>
    </r>
  </si>
  <si>
    <t>ж</t>
  </si>
  <si>
    <t>Laurocerassus officinalis                                 C 3L / 40-60 /</t>
  </si>
  <si>
    <t>з</t>
  </si>
  <si>
    <t>Photinia serrulata “Red Robin”                        С 3L / 40-60 /</t>
  </si>
  <si>
    <r>
      <t>цъфтящи  листопадни</t>
    </r>
    <r>
      <rPr>
        <sz val="10"/>
        <color theme="1"/>
        <rFont val="Arial"/>
        <family val="2"/>
        <charset val="204"/>
      </rPr>
      <t xml:space="preserve">                                        ОБЩО:</t>
    </r>
  </si>
  <si>
    <t>и</t>
  </si>
  <si>
    <t>Forsythia intermedia                                          C3L / 40-60 /</t>
  </si>
  <si>
    <t>к</t>
  </si>
  <si>
    <t>Physocarpus opulifolius “Diabolo”                     C3L/40-60/</t>
  </si>
  <si>
    <t>л</t>
  </si>
  <si>
    <t>Berberis thunbergii “Red Pillar”                         C 3L /40-60/</t>
  </si>
  <si>
    <t>Lagerstroemia indica                                          С 5L / 50-60 /</t>
  </si>
  <si>
    <t>н</t>
  </si>
  <si>
    <t xml:space="preserve">Spiraea arguta                                                      C 3L /40-60/ </t>
  </si>
  <si>
    <r>
      <t>жив плет</t>
    </r>
    <r>
      <rPr>
        <sz val="10"/>
        <color theme="1"/>
        <rFont val="Arial"/>
        <family val="2"/>
        <charset val="204"/>
      </rPr>
      <t xml:space="preserve">                                                                     </t>
    </r>
  </si>
  <si>
    <t>о</t>
  </si>
  <si>
    <t>Ligustrum ovalifolium                                          C3L / 30-50 /</t>
  </si>
  <si>
    <t>ІV</t>
  </si>
  <si>
    <t>ЗАТРЕВЯВАНЕ С ТРЕВНА СМЕСКА / за слънце /</t>
  </si>
  <si>
    <r>
      <t>м</t>
    </r>
    <r>
      <rPr>
        <vertAlign val="superscript"/>
        <sz val="10"/>
        <color theme="1"/>
        <rFont val="Arial"/>
        <family val="2"/>
        <charset val="204"/>
      </rPr>
      <t>2</t>
    </r>
  </si>
  <si>
    <t>V</t>
  </si>
  <si>
    <t>ЗАСАЖДАНЕ НА  ШИРОКОЛИСТНИ ДЪРВЕТА</t>
  </si>
  <si>
    <t>VІ</t>
  </si>
  <si>
    <t>ЗАСАЖДАНЕ НА ИГЛОЛИСТНИ ДЪРВЕТА</t>
  </si>
  <si>
    <t>VІІ</t>
  </si>
  <si>
    <t>ЗАСАЖДАНЕ НА ДЕКОРАТИВНИ ХРАСТИ</t>
  </si>
  <si>
    <t>VІІІ</t>
  </si>
  <si>
    <t>ЗАСАЖДАНЕ НА ЖИВ ПЛЕТ от лигуструм –  двуредов (8 бр/м' )</t>
  </si>
  <si>
    <t>ІХ</t>
  </si>
  <si>
    <t>ПОЛИВАНЕ НА НОВОЗАСАДЕНИ ДЪРВЕТА и ХРАСТИ   - 10 пъти</t>
  </si>
  <si>
    <t>Х</t>
  </si>
  <si>
    <t>ПОЛИВАНЕ НА НОВОСЪЗДАДЕНА ТРЕВНА ПЛОЩ - 30 пъти</t>
  </si>
  <si>
    <t>дка</t>
  </si>
  <si>
    <t>XI</t>
  </si>
  <si>
    <t>ДОСТАВКА И МОНТАЖ НА НАСТИЛКА ОТ ЗАТРЕВЕНИ  ПАРКИНГ ЕЛЕМЕНТИ (Ecopark-елементи)- включено в част вертикална планировка</t>
  </si>
  <si>
    <t>ХІI</t>
  </si>
  <si>
    <t>ПОДГОТОВКА НА ТЕРЕН ЗА ОЗЕЛЕНЯВАНЕ (включително насипване на хумусна почва)</t>
  </si>
  <si>
    <t>СЪЩЕСТВУВАЩА РАСТИТЕЛНОСТ</t>
  </si>
  <si>
    <t>Изсичане   на съществуващи дървета с диаметър на стъблото до 50мм</t>
  </si>
  <si>
    <t>Изсичане   на съществуващи дървета с диаметър на стъблото от 51мм до 100мм</t>
  </si>
  <si>
    <t>Изкореняване с трактор на съществуващи дървета с диаметър на стъблото до 50мм</t>
  </si>
  <si>
    <t>Изкореняване с трактор на съществуващи дървета с диаметър на стъблото от 51мм до 100мм</t>
  </si>
  <si>
    <t>Резитба, повдигане и оформяне на короната на съществуващи дървета</t>
  </si>
  <si>
    <t>общо част Паркоустройство</t>
  </si>
  <si>
    <t>ЧАСТ ВЕРТИКАЛНА ПЛАНИРОВКА</t>
  </si>
  <si>
    <t>Направа изкоп за отнемане на негодни земни маси със складиране в границите на имота - почви и насипи</t>
  </si>
  <si>
    <t>Разриване налични земни маси в зелени площи- за достигане проектните коти в зелените площи. Насипа е предвиден да се изпълни до кота долен ръб хумусен слой (-0,15 от кота готов терен)</t>
  </si>
  <si>
    <t>Натоварване и довозване, подходящи за обратен насип под настилки, земни маси от депо до 20км</t>
  </si>
  <si>
    <t>Направа уплътнена основа от трошен камък с дебелина 30см (под паркинг настилка и щампован бетон)</t>
  </si>
  <si>
    <t>Направа уплътнена основа от трошен камък с дебелина 45см(под асфалтова настилка)</t>
  </si>
  <si>
    <t>Настилка от щампован бетон, включително направата на бетонова оснава под него</t>
  </si>
  <si>
    <t>Направа алейна настилка  от трошен камък с дебелина 20см</t>
  </si>
  <si>
    <t>Направа настилка от бетонови тротоарни плочи с размер 30/30/4,5см положени върху 8см пясъчна подложка</t>
  </si>
  <si>
    <t>Доставка и полагане плътен асфалтобетон с дебелина 4см</t>
  </si>
  <si>
    <t xml:space="preserve">тона </t>
  </si>
  <si>
    <t>Доставка и полагане битумизиран трошен камък с дебелина 6см</t>
  </si>
  <si>
    <t>Направа битумен разлив</t>
  </si>
  <si>
    <t>Доставка и полагане пясъчна подложка с дебелина 4см под паркинг елементи</t>
  </si>
  <si>
    <t>Доставка и монтаж  бетонови бордюри с размер 15/25/50см на връзката между   асфалтова настилка и шлайфан бетон/тротоар/трошен камък</t>
  </si>
  <si>
    <t>Доставка и монтаж  градински бетонови бордюри с размер 8/16/50см на връзката между   шлайфан бетон/тротоар/трошен камък  със зелени площи</t>
  </si>
  <si>
    <t>Доставка и монтаж стойки-паркинг за за три броя велосипеди с размер 73/34/27см, сребрист цвят</t>
  </si>
  <si>
    <t>общо част Вертикална планировка</t>
  </si>
  <si>
    <t>ЧАСТ СОНДАЖЕН КЛАДЕНЕЦ</t>
  </si>
  <si>
    <t>I.</t>
  </si>
  <si>
    <t>Полски работи</t>
  </si>
  <si>
    <t>колич.</t>
  </si>
  <si>
    <t>Строеж на тръбен кладенец с диам. Ø350 мм и диам на експлоатационната колона Ø200 мм от РVС</t>
  </si>
  <si>
    <t>0-20 м   ІІІ категория   К = 1</t>
  </si>
  <si>
    <t>0-20 м  V категория   К = 1</t>
  </si>
  <si>
    <t>Изкоп на ут. система със сеч. до 4 м2 без укр.</t>
  </si>
  <si>
    <t>Ерлифтно водочерпене с вис. до 100 м</t>
  </si>
  <si>
    <t>мсм</t>
  </si>
  <si>
    <t>Опитно водочерпене с потоп. помпа с агр.</t>
  </si>
  <si>
    <t xml:space="preserve">Вземане на водни проби </t>
  </si>
  <si>
    <t>Монтаж и демонт. на мот.сонда К=0,5</t>
  </si>
  <si>
    <t>II.</t>
  </si>
  <si>
    <t>Камерални работи</t>
  </si>
  <si>
    <t>Съставяне на програми и сметки</t>
  </si>
  <si>
    <t>%</t>
  </si>
  <si>
    <t>III</t>
  </si>
  <si>
    <t>Други</t>
  </si>
  <si>
    <t>Организация и ликвидация</t>
  </si>
  <si>
    <t>Външен транспорт</t>
  </si>
  <si>
    <t>Лабораторни изследвания на водни проби</t>
  </si>
  <si>
    <t>Лаб. изследвания на водни проби-ПХА</t>
  </si>
  <si>
    <t>общо част Сондажен кладенец</t>
  </si>
  <si>
    <t>ЧАСТ ОРГАНИЗАЦИЯ НА ДВИЖЕНИЕТО</t>
  </si>
  <si>
    <t>Направа хоризонтална пътна маркировка със светлоотразителна боя, прекъснати и непрекъснати ивици с широчина 0,1м</t>
  </si>
  <si>
    <t>Направа хоризонтална пътна маркировка със светлоотразителна боя, стоп линии и пешеходни пътеки</t>
  </si>
  <si>
    <t>Направа хоризонтална пътна маркировка за паркинги с цветна боя</t>
  </si>
  <si>
    <t>Доставка и монтаж на поцинковано стоманено стълбче с диаметър 60мм и височина 3.25м, за монтиране на един брой пътен знак, включително бетонов фундамент</t>
  </si>
  <si>
    <t>Доставка и монтаж на поцинковано стоманено стълбче с диаметър 60мм и височина 3.75м, за монтиране на два броя пътни знаци, включително бетонов фундамент</t>
  </si>
  <si>
    <t>Доставка и монтаж светлоотразителни пътни знаци първи типоразмер( знак А18; В1; Б2; В26; В27; Г3; Д4; Д17; Д19; Д21)</t>
  </si>
  <si>
    <t>Доставка и монтаж светлоотразителни пътни знаци първи типоразмер( знак Т17)</t>
  </si>
  <si>
    <t>общо част Организация на Движението</t>
  </si>
  <si>
    <t>ЧАСТ СЪРВЪР, СОС, СКС, ПЛАТФОРМА ЗА ИНТЕГРАЦИЯ  И  BMS системи</t>
  </si>
  <si>
    <t>СИГНАЛНО-ОХРАНИТЕЛНА СИСТЕМА</t>
  </si>
  <si>
    <t>Доставка и монтаж на Акумулатор 12V 7.0Ah, размери 151х100х65мм, тегло 2.15кг.</t>
  </si>
  <si>
    <t>Доставка и полагане на кабел J-Y(ST)Y 4x2x0,8</t>
  </si>
  <si>
    <t>Доставка и полагане на PVC тръба ф20 с комплектация</t>
  </si>
  <si>
    <t>Програмиране, настройка, пуск и обучение на персонала</t>
  </si>
  <si>
    <t>Крепежи, механизация и консумативи</t>
  </si>
  <si>
    <t>Комплексно изпробване и 72-часови проби</t>
  </si>
  <si>
    <t>СЪРВЪР</t>
  </si>
  <si>
    <t>Доставка и монтаж на Пач кабел 1,0м FTP cat.5E</t>
  </si>
  <si>
    <t>Доставка и монтаж на Пач кабел 1,0м FTP cat.6A</t>
  </si>
  <si>
    <t>Доставка и монтаж на Пач кабел 2,0м FTP cat.5E</t>
  </si>
  <si>
    <t>Доставка и монтаж на Пач кабел 2,0м FTP cat.6A</t>
  </si>
  <si>
    <t>Доставка и монтаж на 1м оптична пач корда сингъл мод 9/125, SC-SC</t>
  </si>
  <si>
    <t>Тестване и сертифициране cat 6A</t>
  </si>
  <si>
    <t>Документация и етикиране</t>
  </si>
  <si>
    <t>СТРУКТУРНИ КАБЕЛНИ СИСТЕМИ</t>
  </si>
  <si>
    <t xml:space="preserve">Доставка и полагане на кабел S/FTP cat.7 LSHF </t>
  </si>
  <si>
    <t xml:space="preserve">Доставка и полагане на оптичен кабел сингъл мод 24 FO SM 9/125 </t>
  </si>
  <si>
    <t>Доставка и полагане на кабел ТСВ/А/В  50x2x0.5</t>
  </si>
  <si>
    <t>Доставка и полагане на кабел ТСВ/А/В  20x2x0.5</t>
  </si>
  <si>
    <t>Доставка и монтаж на кабелна скара 100/60 с комплектация</t>
  </si>
  <si>
    <t>BMS</t>
  </si>
  <si>
    <t>І. ДОСТАВКА</t>
  </si>
  <si>
    <t>Силов кабел 4x1,5</t>
  </si>
  <si>
    <t>Оперативен кабел с оплетка 2x0,5</t>
  </si>
  <si>
    <t>Оперативен кабел с оплетка 4x0,5</t>
  </si>
  <si>
    <t>Оперативен кабел с оплетка 6x0,5</t>
  </si>
  <si>
    <t>Оперативен кабел с оплетка 2x0,75</t>
  </si>
  <si>
    <t>Оперативен кабел с оплетка 3x0,75</t>
  </si>
  <si>
    <t>Оперативен кабел с оплетка 4x0,75</t>
  </si>
  <si>
    <t>Оперативен кабел с оплетка 6x0,75</t>
  </si>
  <si>
    <t>Комуникационен кабел Cat. 6</t>
  </si>
  <si>
    <t>Табло "TA" по спецификация</t>
  </si>
  <si>
    <t>Табло "TCR" по спецификация</t>
  </si>
  <si>
    <t>Табло "TH01" по спецификация</t>
  </si>
  <si>
    <t>Табло "TH02" по спецификация</t>
  </si>
  <si>
    <t>Табло "TH03" по спецификация</t>
  </si>
  <si>
    <t>Табло "TL" по спецификация</t>
  </si>
  <si>
    <t>Табло "TRK" по спецификация</t>
  </si>
  <si>
    <t>Табло "TSP" по спецификация</t>
  </si>
  <si>
    <t>Разпределителна кутия за 6 бр. конвектори</t>
  </si>
  <si>
    <t>DDC контролер за монтаж на DIN шина/ вграждане във врата на табло/, 24 Vac, вграден графичен дисплей и WEB сървър с възможност за графично представяне на информацията включително и чрез мнемосхеми и архитектурни подложки -хардуерни интефейси мин: 2x RS485, 1 x RS232, LON FTT10, Ethernet -комуникационни интерфейси мин : PanelBus, ModBus, M-bus, LON bus, BACNet MSTP, BACNet IP</t>
  </si>
  <si>
    <t>Входно/изходен модул за управление на конвектор</t>
  </si>
  <si>
    <t>Датчик за температура въздух</t>
  </si>
  <si>
    <t>Датчик за температура на вода</t>
  </si>
  <si>
    <t>Датчик за температура почва 24Vac, 0-10 Vdc</t>
  </si>
  <si>
    <t>Датчик за влага въздух</t>
  </si>
  <si>
    <t>Датчик за влага почва 24Vac, 0-10 Vdc</t>
  </si>
  <si>
    <t>Датчик за CO</t>
  </si>
  <si>
    <t>Датчик за осветеност</t>
  </si>
  <si>
    <t>Изпълнителен механизъм за трипътен вентил 24Vac, 0-10 Vdc</t>
  </si>
  <si>
    <t>BMS хардуер и софтуер в т.ч.:
- хардуер за BMS сървър, вкл. за локално управление и мониторинг,
- операционна система,
- комуникационни модули - хардуерни интерфейси по спецификация,
- мрежово оборудване,
- непрекъсваемо захранване, шкаф и консумативи според необходимостта,
- инсталационен софтуер,
- софтуерен лиценз за мин брой точки + 20 % резерв и софтуерни интерфейси по спецификация и с възможност за разширение до 20 000 точки, без ограничение в броя на клиентите.</t>
  </si>
  <si>
    <t>ІІ. ИНСТАЛАЦИОННИ ДЕЙНОСТИ</t>
  </si>
  <si>
    <t>Полагане на кабел с тегло до 1.5 кг/м със закрепване</t>
  </si>
  <si>
    <t>Монтаж и подвързване на табло "TA"</t>
  </si>
  <si>
    <t>Монтаж и подвързване на табло "TCR"</t>
  </si>
  <si>
    <t>Монтаж и подвързване на табло "TH01"</t>
  </si>
  <si>
    <t>Монтаж и подвързване на табло "TH02"</t>
  </si>
  <si>
    <t>Монтаж и подвързване на табло "TH03"</t>
  </si>
  <si>
    <t>Монтаж и подвързване на табло "TL"</t>
  </si>
  <si>
    <t>Монтаж и подвързване на табло "TRK"</t>
  </si>
  <si>
    <t>Монтаж и подвързване на табло "TSP"</t>
  </si>
  <si>
    <t>Монтаж и подвързване на разпределителна кутия за 6 бр. конвектори</t>
  </si>
  <si>
    <t>Монтаж и подвързване на DDC контролер за монтаж на DIN шина/ вграждане във врата на табло/, 24 Vac, вграден графичен дисплей и WEB сървър с възможност за графично представяне на информацията включително и чрез мнемосхеми и архитектурни подложки
-хардуерни интефейси мин: 2x RS485, 1 x RS232, LON FTT10, Ethernet
-комуникационни интерфейси мин : PanelBus, ModBus, M- bus, LON bus, BACNet MSTP, BACNet IP</t>
  </si>
  <si>
    <t>Монтаж и подвързване на входно/изходен модул за управление на конвектор</t>
  </si>
  <si>
    <t>Монтаж и подвързване на датчик за температура въздух</t>
  </si>
  <si>
    <t>Монтаж и подвързване на датчик за температура почва</t>
  </si>
  <si>
    <t>Монтаж и подвързване на датчик за влага въздух</t>
  </si>
  <si>
    <t>Монтаж и подвързване на датчик за влага почва</t>
  </si>
  <si>
    <t>Монтаж и подвързване на датчик за CO</t>
  </si>
  <si>
    <t>Монтаж и подвързване на датчик за осветеност</t>
  </si>
  <si>
    <t>Монтаж и подвързване на изпълнителен механизъм за трипътен вентил</t>
  </si>
  <si>
    <t>Монтаж, подвързване и инсталиране на BMS хардуер и софтуер в т.ч.:
- хардуер за BMS сървър, вкл. за локално управление и мониторинг,
- операционна система,
- комуникационни модули - хардуерни интерфейси по спецификация,
- мрежово оборудване,
- непрекъсваемо захранване, шкаф и консумативи според необходимостта,
- инсталационен софтуер,
- софтуерен лиценз за мин брой точки + 20 % резерв и софтуерни интерфейси по спецификация и с възможност за разширение до 20 000 точки, без ограничение в броя на клиентите.</t>
  </si>
  <si>
    <t>ІІІ. ПРОГРАМИРАНЕ</t>
  </si>
  <si>
    <t>Създаване на потребителски софтуер за управляващ контролер</t>
  </si>
  <si>
    <t>Инициализация на входно-изходни модули</t>
  </si>
  <si>
    <t>Инициализация на комуникационен канал</t>
  </si>
  <si>
    <t>Интергация на VRV устройства / зони</t>
  </si>
  <si>
    <t>Интергация на комуникативни устройства по част електро  и ПГ, КД и др. подсистеми</t>
  </si>
  <si>
    <t>Параметриране на хардуерна точка</t>
  </si>
  <si>
    <t>Параметриране на точка от външни подсистеми</t>
  </si>
  <si>
    <t>Параметриране на вътрешна точка, флаг</t>
  </si>
  <si>
    <t>Създаване на запис в база данни</t>
  </si>
  <si>
    <t>Създаване на статичен графичен дисплей</t>
  </si>
  <si>
    <t>Динамизиране на статичен графичен дисплей</t>
  </si>
  <si>
    <t>Създаване на операторски приоритет</t>
  </si>
  <si>
    <t>Създаване на запис на исторически данни, времеви график, репорт, елемент в група за бърз достъп</t>
  </si>
  <si>
    <t>ІV. ПУСКОВО НАЛАДЪЧНИ РАБОТИ</t>
  </si>
  <si>
    <t>Пуск и настройка на системи към табло "TA"</t>
  </si>
  <si>
    <t>Пуск и настройка на системи към табло "TCR"</t>
  </si>
  <si>
    <t>Пуск и настройка на системи към табло "TH01"</t>
  </si>
  <si>
    <t>Пуск и настройка на системи към табло "TH02"</t>
  </si>
  <si>
    <t>Пуск и настройка на системи към табло "TH03"</t>
  </si>
  <si>
    <t>Пуск и настройка на системи към табло "TL"</t>
  </si>
  <si>
    <t>Пуск и настройка на системи към табло "TRK"</t>
  </si>
  <si>
    <t>Пуск и настройка на системи към табло "TSP"</t>
  </si>
  <si>
    <t>Проба на цялата инсталация /72 часа/</t>
  </si>
  <si>
    <t>Пуск и настройка на BMS софтуер в т.ч.:
- операционна система,
- мрежово оборудване,
- инсталационен софтуер,
- софтуерен лиценз за мин брой точки + 20 % резерв и софтуерни интерфейси по спецификация и с възможност за разширение до 20 000 точки, без ограничение в броя на клиентите.</t>
  </si>
  <si>
    <t>ПЛАТФОРМА ЗА ИНТЕГРАЦИЯ</t>
  </si>
  <si>
    <t>Доставка и монтаж на 42" (106.7cm) LED цветен монитор, широкоекранен - 16:9, резолюция - 1920x1080, време за реакция - 5ms, яркост - 400cd/m2, динамичен контраст – 5 000 000:1, Triple XD™ Engine, звук - 2x10W , ъгъл на видимост 1780, Цифров тунер,  2 - HDMI, 1 - TV, 1 -USB,1 - RS-232C, размери с поставка - 96.8 x 62.8 x 23.5 cm, цвят – черен, 220VAC, 44W.</t>
  </si>
  <si>
    <t>общо част СЪРВЪР, СОС, СКС, ПЛАТФОРМА ЗА ИНТЕГРАЦИЯ  И  BMS системи</t>
  </si>
  <si>
    <t>ЧАСТ ПОЖАРНА БЕЗОПАСНОСТ</t>
  </si>
  <si>
    <t xml:space="preserve">Прахов пожарогасител 6кг. Прах АВС </t>
  </si>
  <si>
    <t xml:space="preserve">Воден пожарогасител 9 л. вода  </t>
  </si>
  <si>
    <t xml:space="preserve">Пожарогасител с СО2 5кг. </t>
  </si>
  <si>
    <t>общо част Пожарна безопасност</t>
  </si>
  <si>
    <t>ОБЩО ЗА ОБЕКТА</t>
  </si>
  <si>
    <t>ДДС 20%</t>
  </si>
  <si>
    <t>ВСИЧКО С ДДС</t>
  </si>
  <si>
    <t>Доставка и монтаж на Контролен панел от 16 до 256 зони, 32 групи, от 16 до 256 изхода, BUS технология, 249 кода, 24575 събития памет, до 240 адресируеми зони, до 240 безжични зони, до 240 безжични изхода, 64 независими таймера, RS-232, 2A+1.5A PSU, телефонен комуникатор, до 64 разширителни модула, до 8 LCD клавиатури, до 64 групови LED клавиатури, USB port за програмиране,отдалечено обслужване и програмиране през Интернет чрез безплатен софтуер, отдалечено управление и контрол през Интернет и телефон  чрез безплатен софтуер и безплатно приложение, 20VAC входно напрежение, протокол Grade 3</t>
  </si>
  <si>
    <t>Доставка и монтаж на Кутия за контролни панели с включен трансформатор 50VA и тампер, с място за акумулатор 12V, 17Ah и място за разширителни модули</t>
  </si>
  <si>
    <t xml:space="preserve">Доставка и монтаж на Touch screen TFT 4,3” клавиатура, графичен интерфейс с разноцветни икони, слайд шоу, функционални икони за лесно управление на домашна автоматика, автоподсветка, вграден слот за microSD карта, 2 зони на платката, 12VDC, 250mA, размери 120х92х14мм. Grade 3 </t>
  </si>
  <si>
    <t xml:space="preserve">Доставка и монтаж на LCD клавиатура, зелена подсветка, 2 зони на платката, тампер, RS-232, 12VDC, 33mA, размери 114х94х23.5мм </t>
  </si>
  <si>
    <t>Доставка и монтаж на Кутия за контролни панели, с включен трансформатор 40VA и тампер, с място за акумулатор 12V, 7Ah и място за разширителни модули</t>
  </si>
  <si>
    <t xml:space="preserve">Доставка и монтаж на Захранваща платка 12VDC, 3A  </t>
  </si>
  <si>
    <t>Доставка и монтаж на Разширителен модул 8 зони, програмиране стойностите на крайния резистор, поддръжка на 3EOL конфигурация, 12VDC, 18mA. (Grade 3)</t>
  </si>
  <si>
    <t>Доставка и монтаж на Магнитоуправляем контакт за повърхностен монтаж, бял/ кафяв</t>
  </si>
  <si>
    <t xml:space="preserve">Доставка и монтаж на Цифров пасивен инфрачервен обемен датчик с огледална оптика, цифрова температурна компенсация, плавна регулировка на чувствителността, стойка, цифров алгоритъм на детекция от ново поколение, 90°, 18х18м, 12VDC, 12mA. </t>
  </si>
  <si>
    <t xml:space="preserve">Доставка и монтаж на Вътрешна пиезо сирена, тампер, 12VDC, 240mA, размери 130х130х30мм </t>
  </si>
  <si>
    <t>Доставка и монтаж на Външна пиезо сирена със светлинна сигнализация чрез ултраярки светодиоди, метален вътрешен кожух, двоен тампер, защита от покриване с пяна, включен акумулатор 6V, 1.3Ah, 12VDC, 340mA, размери 298х197х90мм</t>
  </si>
  <si>
    <t>Доставка и монтаж на TCP/IP комуникационен модул. Дава възможност за отдалечено програмиране на централата през Интернет чрез софтуер, и отдалечено управление и контрол през Интернет чрез софтуер и уеб браузър. Приложение за отдалечено управление чрез Смартфон. Включване/изключване и следене на статуса на отделните групи, проблеми и аларми, PUSH съобщения, Известяване чрез e-mail.</t>
  </si>
  <si>
    <t>Доставка и полагане на кабел 8x0.22 n/sh</t>
  </si>
  <si>
    <t xml:space="preserve">Доставка и монтаж на 42U 19' Стоящ комуникационен шкаф, h=1970мм, w=800мм, d=1000мм, перфорирани предна и задна врати, сив </t>
  </si>
  <si>
    <t>Доставка и монтаж на Вентилаторен блок с 4 вентилатора и термостат, 230V/60W, за монаж на таван или под, сив</t>
  </si>
  <si>
    <t>Доставка и монтаж на 19 Разклонител 8 DIN,  2m cable, switch</t>
  </si>
  <si>
    <t>Доставка и монтаж на 18U 19' Стенен комуникационен шкаф, d=600mm, w=595mm, h=900mm, сив, отвори за вентилаторен блок</t>
  </si>
  <si>
    <t>Доставка и монтаж на Вентилаторен блок за стенен шкаф с 1 вентилатор, 230V, 15W</t>
  </si>
  <si>
    <t>Доставка и монтаж на 19" 1U оптичен панел sliding for 24 SC SM, зареден с 24 оптични SC адаптера, 2 сплайс касети за 12 влакна всяка, 24 сплайс протектора 60мм и 24 SC пигтейла.</t>
  </si>
  <si>
    <t xml:space="preserve"> Доставка и монтаж на Панел 19" 1U 24XRJ45, празен </t>
  </si>
  <si>
    <t xml:space="preserve">Доставка и монтаж на Конектор C6A STP 1ХRJ45 BC TL </t>
  </si>
  <si>
    <t xml:space="preserve">Доставка и монтаж на 19' 1U тава за комуникационен шкаф, d=750mm, перфорирана, за товар до 80кг </t>
  </si>
  <si>
    <t xml:space="preserve">Доставка и монтаж на Аранжиращ панел тип кабелен канал, пластмасов,  1U, сив </t>
  </si>
  <si>
    <t>Доставка и монтаж на Панел 19" 1U C3 UTP 60XRJ45, зареден</t>
  </si>
  <si>
    <t>Доставка и монтаж на SMART UPS 10 000VA, RACK MOUNT, ON-LINE</t>
  </si>
  <si>
    <t>Доставка и монтаж на Розетка 2ХRJ45 празна M45</t>
  </si>
  <si>
    <t xml:space="preserve">Доставка и инсталиране на софтуер за интеграция с включени лицензи за 59 видеокамери, 9 контролера за контрол на достъп, 1 сигнално-охранителна централа и 1 пожароизвестителна централа. Графична подложка с визуализация на датчици, четци, видеокамери. Интеграция, мониторинг и контрол на системи за видеонаблюдение, контрол на достъп , пожароизвестяване и сигнално-охранителни системи. </t>
  </si>
  <si>
    <t xml:space="preserve">Доставка и монтаж на сървър min E3-1240V6, RACK MOUNT, 400W Redundant PSU, 4 x 3.5", 300GB, SAS3, 10000 rpm, 128MB cache, 2.5",  SAS SATA Controller - 4 channel, RAID 0, 1, 5, 10, 50, вкл. операционна система и софтуер за бази данни </t>
  </si>
  <si>
    <t>Доставка и монтаж на Компютърна конфигурация - min 8 cores 8x3.00GHz, SSD 128GB, RAM 8GB, SVGA 2GB, вкл.операционна система (без монитор)</t>
  </si>
  <si>
    <t>Доставка и монтаж паркинг настилка от HDPE елементи с размер 45/45/3.6см, обхващащо   монтаж на паркинг елементи от HDPE и запълването им с хумус. Затревяването на елементите е предвидено в сметката по част Паркоустройство</t>
  </si>
  <si>
    <t>Доставка и полагане един пласт геотекстил 250гр/кв.м- под паркинг елементи</t>
  </si>
  <si>
    <t>Направа  разделителни ивици с широчина 5см между отделните паркинг места, както и между паркинг настилката и асфалтовата настилка. Ивиците се изпълняват от  градински бордюри с размер 20/5/50см монтирни върху бетонова основа</t>
  </si>
  <si>
    <t xml:space="preserve">Климатичен блок за прецизна климатизация, разделен тип, на директно изпарение, с изнесен кондензатор на покрива на сградата (1.1),  низходящ поток на въздуха в двоен под, Qх=14,5КВт; Qос=12,8     КВт; V=3200м³/ч; Nел=5,5КВт; U=380В; тръби    CuØ9,52/15,87мм. ( Работен блок ). </t>
  </si>
  <si>
    <t xml:space="preserve">Климатичен блок за прецизна климатизация, разделен тип, на директно изпарение, с изнесен кондензатор на покрива на сградата (1.1a),  низходящ поток на въздуха в двоен под, Qх=14,5КВт; Qос=12,8     КВт; V=3200м³/ч; Nел=5,5КВт; U=380В; тръби      CuØ9,52/15,87мм. ( Резервен блок ). </t>
  </si>
  <si>
    <t xml:space="preserve">Таванно тяло за скрит монтаж, канален тип с висока ефективност; тритръбна система VRF; фреон R-410A; Qх=11,2КВт; Qо=12,5КВт; V=1700м³/ч; Н=220Ра; Nел=0,36КВт/220В; Iмах=15А;     G=137кг; тръби CuØ9,52/22,2мм. </t>
  </si>
  <si>
    <t xml:space="preserve">Решетка таванна, четиристранна касета, тип ТРА -Р-625х625мм, V=1440м³/ч, комплект с регулираща секция и присъединителна кутия с два щуца, монтира се на окачения таван  </t>
  </si>
  <si>
    <t xml:space="preserve">Решетка стенна РХ-Р-625х125мм; V=180м³/ч    </t>
  </si>
  <si>
    <t>Четиристранна таванна касета, за скрит монтаж;  тритръбна система VRF; фреон R-410A; Qх=3,6КВт; Qо=4,0КВт; V=600-510-420м³/ч; Nел=50Вт/220В; Iмах=16А; G=31кг; тръби CuØ6,35/12,7мм; р-ри 840х840х204мм.</t>
  </si>
  <si>
    <t xml:space="preserve">Четиристранна таванна касета, за скрит монтаж; тритръбна система VRF; фреон R-410A; Qх=5,6КВт; Qо=6,3КВт; V=900-760-630м³/ч; Nел=63Вт/220В; Iмах=16А; G=31кг; тръби CuØ6,35/12,7мм; р-ри 840х840х204мм.  </t>
  </si>
  <si>
    <t>Четиристранна таванна касета, за скрит монтаж; тритръбна система VRF; фреон R-410A; Qх=7,1КВт; Qо=8,0КВт; V=1180-950-850м³/ч; Nел=92Вт/220В; Iмах=16А; G=35кг; тръби CuØ9,52/15,9мм; р-ри 840х840х204мм.</t>
  </si>
  <si>
    <t xml:space="preserve">Четиристранна таванна касета, за скрит монтаж; т тритръбна система VRF; фреон R-410A; Qх=14,0КВт; Qо=16,0КВт; V=1980-1590-1194м³/ч;  Nел=186Вт/220В; Iмах=16А; G=36кг;  тръби     CuØ9,52/15,9мм;   р-ри 840х840х288мм. </t>
  </si>
  <si>
    <t>Двустранна таванна касета за тесни помещения, за скрит монтаж;  тритръбна система VRF; фреон R-410A; Qх=2,8КВт; Qо=3,2КВт; V=830-600-530м³/ч; Nел=55Вт/220В; Iмах=16А; G=48кг; тръби CuØ6,35/12,7мм; р-ри 1200х520х315мм.</t>
  </si>
  <si>
    <t xml:space="preserve">Стенно тяло за открит високостенен монтаж; тритръбна система VRF; фреон R-410A; Qх=3,6КВт; Qо=4,0КВт; V=630-480м³/ч; Nел=60Вт/220В; Iмах=16А; G=12,5кг; тръби CuØ6,35/12,7мм; р-ри 940х200х298мм  </t>
  </si>
  <si>
    <t>Мулти разклонителна кутия за VRF-система с рекуперация на топлината, 8 разклонения; р-ри 1035х489х225мм; G=26кг; Nел=100Вт/220В; Iмах=15А.</t>
  </si>
  <si>
    <t xml:space="preserve">Компресорен термопомпен агрегат на директно изпарение, система VRF-тритръбна, с рекуперация на топлината, до 52 бр. свързани вътрешни тела; Qхл=2x45=90КВт, Qo=2х50=100KW;     Nел.мах=3x12,5КВт/380В, Iмах=120A; р-ри 2680х726х1605мм; G=2х346=1038кг; фреон R-410A; тръби CuØ19,1/41,3/34,9мм; работен диапазон tв.хл=-5°÷+52°С, tв.от=-20°÷ +24°С.   </t>
  </si>
  <si>
    <t xml:space="preserve">Електрическо отоплително тяло с терморегулатор,     влагоустойчиво, с Nел=1000Вт/220B.  </t>
  </si>
  <si>
    <t xml:space="preserve">Вентилатор осов, влагоустойчив с клапа, V=90м³/ч; Н=50Ра; Nел.=20Вт/220B </t>
  </si>
  <si>
    <t>Конусна решетка смукателна  КРС-125мм, V=50м³/ч.</t>
  </si>
  <si>
    <t xml:space="preserve">Енерговъзстановяващ блок за вътрешен хоризонтален таванен монтаж, V=2000м³/ч, комплект със смукателен и нагнетателен вентилатори, Нсв=250Ра; Nел=2х1,10КВт, U=380V - 2 бр.; рекуперативен топлообменник тип "въздух-въздух", Кеф.=0,70; фини филтри на входовете на топлообменника; кондензна тава, електрическа отоплителна секция,  с Nел=6,0КВт/220В, с табло за КИП и А.  За 1, 2, 3 етаж лаборатории: СВ-1, НВ-1; СВ-2, НВ-2; СВ-3, НВ-3. Монтират се под тавана на етажа, над окачения таван. </t>
  </si>
  <si>
    <t xml:space="preserve">Решетка таванна, четиристранна касета, тип ТРА-Р-325х325мм, V=200м³/ч, комплект с регулираща секция и присъединителна кутия, монтира се на окачения таван  </t>
  </si>
  <si>
    <t xml:space="preserve">НЖР - 350х350мм </t>
  </si>
  <si>
    <t>Въздушен филтър V-обр. с р-ри 350х350х100мм</t>
  </si>
  <si>
    <t>Изсушител на въздуха, за  помещения до 100м³; (фреон R134а); g=8,5л/24ч; V=250м³/ч; G=24кг; Nел=0,20Вт/220B; р-ри 330х241х498мм</t>
  </si>
  <si>
    <t>Пароовлажнител електроден, за директен монтаж в помещение; с вграден вентилатор;  g=0,6÷3кг/ч;  V=57м³/ч; G=13,2кг; Nел=2,20Вт/220B; I=9,6А; р-ри 255х202х618мм. Комплект с 16-битов процесор за управление на режимите и      регулиране на параметрите в помещението.</t>
  </si>
  <si>
    <t>Противопожарна правоъгълна клапа, автоматично действие със стопяема пластина на t=72ºС, р-ри 350х350мм, огнеустойчивост EI 60</t>
  </si>
  <si>
    <t xml:space="preserve">Въздуховоди прави правоъгълни с периметър до 1500 мм </t>
  </si>
  <si>
    <t>Фасонни части за тях</t>
  </si>
  <si>
    <t xml:space="preserve">Въздуховоди кръгли-спиро -  Ø250мм </t>
  </si>
  <si>
    <t>Въздуховоди кръгли-спиро -  Ø200мм</t>
  </si>
  <si>
    <t>Въздуховоди кръгли-спиро -  Ø160мм</t>
  </si>
  <si>
    <t>Четиристранна таванна касета с кръгъл поток, за скрит монтаж;  тритръбна система VRF; фреон R-410A; Qх=4,5КВт; Qо=5,0КВт; V=690-570-480м³/ч; Nел=92Вт/220В; Iмах=16А; G=35кг; тръби CuØ9,52/15,9мм; р-ри 840х840х204мм.</t>
  </si>
  <si>
    <t>Четиристранна таванна касета с кръгъл поток, за скрит монтаж; тритръбна система VRF; фреон R-410A; Qх=9,0КВт; Qо=10,0КВт; V=1368-1056-744м³/ч; Nел=92Вт/220В; Iмах=16А; G=35кг; тръби CuØ9,52/15,9мм; р-ри 840х840х204мм</t>
  </si>
  <si>
    <t xml:space="preserve">Двустранна таванна касета за тесни помещения, за скрит монтаж; тритръбна система VRF; фреон R-410A; Qх=7,1КВт; Qо=8,0КВт; V=960-840-690м³/ч; Nел=105Вт/220В; Iмах=16А; G=48кг; тръби CuØ6,35/12,7мм; р-ри 1200х520х315мм. </t>
  </si>
  <si>
    <t xml:space="preserve">Мулти разклонителна кутия за VRF-система с рекуперация на топлината,  10 разклонения; р-ри 1300х489х225мм; G=26кг; Nел=100Вт/220В; Iмах=15А. </t>
  </si>
  <si>
    <t xml:space="preserve">Компресорен термопомпен агрегат на директно изпарение, система VRF-тритръбна, с рекуперация на топлинатадо 23 бр. свързани вътрешни тела; Qхл=40КВт, Qo=45KW; Nел. мах=10,8КВт/380В, Iмах=40A; р-ри 1340х765х1605мм; G=346=1038кг; фреон R-410A; тръби CuØ19,1/41,3/34,9мм; работен диапазон tв.хл=-5°÷+52°С, tв.от=-20°÷ +24°С.  </t>
  </si>
  <si>
    <t xml:space="preserve">Електрическо отоплително тяло с терморегулатор, влагоустойчиво, с Nел=800Вт/220B.   </t>
  </si>
  <si>
    <t xml:space="preserve">Конусна решетка смукател. КРС-125мм, V=50м³/ч. </t>
  </si>
  <si>
    <t xml:space="preserve">Решетка таванна, четиристранна касета, тип ТРА-Р-425х425мм, V=400м³/ч, комплект с регулираща секция и присъединителна кутия, монтира се на окачения таван </t>
  </si>
  <si>
    <t xml:space="preserve">НЖР - 350х350мм  </t>
  </si>
  <si>
    <t xml:space="preserve">Стенно тяло за открит високостенен монтаж; тритръбна система VRF; фреон R-410A; Qх=3,6КВт; Qо=4,0КВт; V=630-480м³/ч; Nел=60Вт/220В; Iмах=16А; G=12,5кг; тръби CuØ6,35/12,7мм; р-ри 940х200х298мм. </t>
  </si>
  <si>
    <t>Противопожарна правоъгълна клапа, автоматично действие със стопяема пластина на t=72°С, р-ри 350х350мм, огнеустойчивост EI 60</t>
  </si>
  <si>
    <t xml:space="preserve">Фасонни части за тях </t>
  </si>
  <si>
    <t xml:space="preserve">Въздуховоди кръгли-спиро -  Ø315мм </t>
  </si>
  <si>
    <t xml:space="preserve">Въздуховоди кръгли-спиро -  Ø200мм </t>
  </si>
  <si>
    <t xml:space="preserve">Въздуховоди кръгли-спиро -  Ø125мм </t>
  </si>
  <si>
    <t xml:space="preserve">Двустранна таванна касета за тесни помещения, за скрит монтаж; тритръбна система VRF; фреон R-410A; Qх=2,8КВт; Qо=3,2КВт; V=830-600-530м³/ч; Nел=55Вт/220В; Iмах=16А; G=48кг; тръби CuØ6,35/12,7мм; р-ри 1200х520х315мм. </t>
  </si>
  <si>
    <t>Четиристранна таванна касета, за скрит монтаж; тритръбна система VRF; фреон R-410A; Qх=5,6КВт; Qо=6,3КВт; V=900-760-630м³/ч; Nел=63Вт/220В; Iмах=16А; G=31кг; тръби CuØ6,35/12,7мм; р-ри 840х840х204мм.</t>
  </si>
  <si>
    <t>Четиристранна таванна касета с кръгъл поток, за скрит монтаж;  тритръбна система VRF; фреон R-410A; Qх=9,0КВт; Qо=10,0КВт; V=1368-1056-744м³/ч; Nел=92Вт/220В; Iмах=16А; G=35кг; тръби CuØ9,52/15,9мм; р-ри 840х840х204мм.</t>
  </si>
  <si>
    <t xml:space="preserve">Четиристранна таванна касета, за скрит монтаж;  тритръбна система VRF; фреон R-410A; Qх=11,2КВт; Qо=12,5КВт; V=1590-1170-744м³/ч; Nел=115Вт/220В; Iмах=16А; G=34кг;  тръби CuØ9,52/15,9мм; р-ри 840х840х288мм. </t>
  </si>
  <si>
    <t xml:space="preserve">Стенно тяло за открит високостенен монтаж; тритръбна система VRF; фреон R-410A; Qх=2,2КВт; Qо=2,5КВт; V=450-270м³/ч; Nел=30Вт/220В; Iмах=16А; G=12,5кг; тръби CuØ6,35/12,7мм; р-ри 940х200х298мм. </t>
  </si>
  <si>
    <t>Стенно тяло за открит високостенен монтаж; тритръбна система VRF; фреон R-410A; Qх=3,6КВт; Qо=4,0КВт; V=630-480м³/ч; Nел=60Вт/220В; Iмах=16А; G=12,5кг; тръби CuØ6,35/12,7мм; р-ри 940х200х298мм.</t>
  </si>
  <si>
    <t xml:space="preserve">Мулти разклонителна кутия за VRF-система с рекуперация на топлината, 6 разклонения; р-ри 935х489х225мм; G=26кг; Nел=100Вт/220В; Iмах=15А. </t>
  </si>
  <si>
    <t>Мулти разклонителна кутия за VRF-система с рекуперация на топлината,  8 разклонения; р-ри 1035х489х225мм; G=26кг; Nел=100Вт/220В; Iмах=15А.</t>
  </si>
  <si>
    <t xml:space="preserve">Компресорен термопомпен агрегат на директно изпарение, система VRF-тритръбна, с рекуперация на топлината, до 26 бр. свързани вътрешни тела; Qхл=45КВт, Qo=50KW; Nел. мах=12,5КВт/380В, Iмах=40A; р-ри 1340х765х1605мм; G=346=1038кг; фреон R-410A; тръби CuØ19,1/41,3/34,9мм; работен диапазон tв.хл=-5°÷+52°С, tв.от=-20°÷ +24°С.    </t>
  </si>
  <si>
    <t xml:space="preserve">Електрическо отоплително тяло с терморегулатор, влагоустойчиво, с Nел=600Вт/220B.  </t>
  </si>
  <si>
    <t xml:space="preserve">Електрическо отоплително тяло с терморегулатор, влагоустойчиво, с Nел=1000Вт/220B. </t>
  </si>
  <si>
    <t xml:space="preserve">Бокс вентилаторен с центробежен вентилатор, V=1050м³/ч; Н=400Ра; Nел=0,37КВт/380V (за СВ-WC-1), монтира се на покрива на сградата над санитарните възли. Пуск от таблото. Управление с реле-време.  </t>
  </si>
  <si>
    <t xml:space="preserve">Енерговъзстановяващ блок за вътрешен хоризонтален таванен монтаж,  V=2000÷1500м³/ч, комплект със смукателен и нагнетателен вентилатори, Нсв=135Ра; Nел=0,685КВт/220V; рекуперативен топлообменник тип "въздух-въздух",      Кеф.=79%; фини филтри на входовете на топлообменника; електрическа отоплителна секция, с Nел=2,5КВт/220В, с табло за КИП и А. За 1, 2, 3 етаж лаборатории: СВ-1, НВ-1; СВ-2, НВ-2; СВ-3, НВ-3. Монтират се под тавана на етажа, над окачения таван. </t>
  </si>
  <si>
    <t>Решетка таванна, четиристранна касета, тип ТРА-Р-325х325мм, V=150/200/250м³/ч, комплект с регулираща секция и присъединителна кутия, монтира се на окачения таван</t>
  </si>
  <si>
    <t>НЖР - 350х350мм</t>
  </si>
  <si>
    <t>Противопожарна правоъгълна клапа, автоматично действие със стопяема пластина на t=72°С, р-ри 350х350мм, огнеуст. EI 60</t>
  </si>
  <si>
    <t>Въздуховоди прави правоъгълни с периметър до 1500 мм</t>
  </si>
  <si>
    <t>Въздуховоди кръгли-спиро -  Ø315мм</t>
  </si>
  <si>
    <t>Въздуховоди кръгли-спиро -  Ø250мм</t>
  </si>
  <si>
    <t>Въздуховоди кръгли-спиро -  Ø125мм</t>
  </si>
  <si>
    <t>Конусна решетка смукателна КРС-125мм, V=50м³/ч</t>
  </si>
  <si>
    <t xml:space="preserve">Вентилатор канален, за кръгли въздуховоди, влагоустойчив, с V=900м3/ч; Н=250Ра; Nел=0,20Вт; U=220В.  За СВ-WC-1. Монтира се на въздуховода. Управлява се от реле-време или от датчик-движение.       </t>
  </si>
  <si>
    <t>Смукател вентилационен кухненски, островен, изработен от неръждавейка, размери 3000х1800х500мм, V=3x1000м³/ч, комплект с мазниноулавящи филтри</t>
  </si>
  <si>
    <t>Смукател вентилационен кухненски, крайстенен, изработен от неръждавейка, размери 900х500х500мм, V=800м³/ч, комплект с мазниноулавящи филтри</t>
  </si>
  <si>
    <t>Решетка стенна РХ-Р-625х125мм; V=200м³/ч</t>
  </si>
  <si>
    <t>Бокс вентилаторен с центробежен вентилатор, с изнесен двигател - за кухня, V=4000м³/ч; Н=500Ра; Nел=1,10КВт/380V (за СВ-1), монтира се на покрива на сградата над кухнята</t>
  </si>
  <si>
    <t>НЖР - 500х350мм</t>
  </si>
  <si>
    <t>Въздушен филтър V-образен, р-ри 500х350х100мм</t>
  </si>
  <si>
    <t xml:space="preserve">Вентилатор центробежен за канален монтаж с V=2800м³/ч; Н=500Ра; Nел=1,10КВт/380В, за НВ-1.  </t>
  </si>
  <si>
    <t>Шумозаглушител кулисен с р-ри 500х350х700мм</t>
  </si>
  <si>
    <t>Решетка стенна РХ-Р-825х225мм, V=700м³/ч</t>
  </si>
  <si>
    <t xml:space="preserve">Енерговъзстановяващ блок за вътрешен хоризонтален таванен монтаж, V=2000м³/ч, комплект със смукателен и нагнетателен вентилатори, Нсв=250Ра; Nел=2х1,10КВт, U=380V - 2 бр.; рекуперативен топлообменник тип "въздух-въздух", Кеф.=0,70; фини филтри на входовете на топлообменника; кондензна тава, електрическа отоплителна секция,  с Nел=6,0КВт/220В, с табло за КИП и А. Зала ресторант: СВ-2, НВ-2; монтира се под тавана на санитарните възли за кухнята, кота +0,00м. </t>
  </si>
  <si>
    <t>Филтър въздушен, V-образен, р-ри 350х300х100мм</t>
  </si>
  <si>
    <t>НЖР - 350х300мм</t>
  </si>
  <si>
    <t>Решетка таванна, четиристранна касета, тип ТРА-Р-425х425мм, V=400м³/ч, комплект с регулираща секция и присъединителна кутия, монтира се на окачения таван</t>
  </si>
  <si>
    <t>Решетка стенна РХ-Р-825х125мм, V=300м³/ч</t>
  </si>
  <si>
    <t xml:space="preserve">Енерговъзстановяващ блок за вътрешен хоризонтален таванен монтаж, V=2000м³/ч, комплект със смукателен и нагнетателен вентилатори, Нсв=250Ра; Nел=2х1,10КВт, U=380V - 2 бр.; рекуперативен топлообменник тип "въздух-въздух", Кеф.=0,70; фини филтри на входовете на топлообменника; кондензна тава, електрическа отоплителна секция,  с Nел=6,0КВт/220В, с табло за КИП и А. За лекционни зали 80 места - 4бр.: СВ-3, НВ-3; СВ-4, НВ-4; СВ-5, НВ-5; СВ-6, НВ-6.   Монтират се под тавана на склада на съответната зала. </t>
  </si>
  <si>
    <t>Решетка таванна, четиристранна касета, тип ТРА-Р-525х525мм, V=500м³/ч, комплект с регулираща секция и присъединителна кутия, монтира се на окачения таван</t>
  </si>
  <si>
    <t xml:space="preserve">Въздушен филтър V-обр. с р-ри 350х350х100мм  </t>
  </si>
  <si>
    <t xml:space="preserve">Бокс вентилаторен с двойнозасмукващ вентилатор с ремъчна предавка, V=22 000м³/ч; Н=450Ра; Nел=5,50КВт/380V (за ВСОДТ-приточна), монтира се на покрива на сградата. Включва се по сигнал от ПИЦ при пожар  </t>
  </si>
  <si>
    <t>Рекуперативен блок с термодинамична рекуперация V=8000-12000м³/ч, комплект със смукателен и нагнетателен вентилатори, Нсв=550Ра; Nел=28КВт/380V; рекуперативен ротационен топлообменник тип "въздух-въздух", Кеф.=82%; фини филтри на входовете на топлообменника; топлообменна секция на директно изпарение с вградена термопомпа, система VRF, с Qх=73КВт; Qо=107КВт; с табло за КИП и А. За аудитория с 300 места: СВ-7, НВ-7; СВ-8, НВ-8.  Монтират се в техническото помещение под седалките на залата.</t>
  </si>
  <si>
    <t xml:space="preserve">Компресорен термопомпен агрегат на директно изпарение, система VRF; 2бр. свързани вътрешни тела; ΣQхл=50,4КВт, Qo=56,5KW; Nел.хл=15,0КВт/380В, I=40A; размери 1240х765х1685мм; G=334кг; фреон R-410A; тръби 15,9/28,6/22,2мм; работен диапазон tв.хл=-5°÷+43°С, tв.от=-20°÷+16°С.  </t>
  </si>
  <si>
    <t>Четиристранна таванна касета, за скрит монтаж;  тритръбна система VRF; фреон R-410A; Qх=5,6КВт; Qо=6,3КВт; V=900-760-630м³/ч; Nел=63Вт/220В; Iмах=16А; G=31кг; тръби CuØ6,35/12,7мм; р-ри 840х840х204мм.</t>
  </si>
  <si>
    <t>Четиристранна таванна касета с кръгъл поток, за скрит монтаж; тритръбна система VRF; фреон R-410A; Qх=9,0КВт; Qо=10,0КВт; V=1368-1056-744м³/ч; Nел=92Вт/220В; Iмах=16А; G=35кг; тръби CuØ9,52/15,9мм; р-ри 840х840х204мм.</t>
  </si>
  <si>
    <t>Четиристранна таванна касета, за скрит монтаж; тритръбна система VRF; фреон R-410A; Qх=11,2КВт; Qо=12,5КВт; V=1590-1170-744м³/ч; Nел=115Вт/220В; Iмах=16А; G=34кг;  тръби CuØ9,52/15,9мм; р-ри 840х840х288мм.</t>
  </si>
  <si>
    <t>Четиристранна таванна касета, за скрит монтаж;  тритръбна система VRF; фреон R-410A; Qх=14,0КВт; Qо=16,0КВт; V=1980-1590-1194м³/ч;  Nел=186Вт/220В; Iмах=16А; G=36кг;  тръби     CuØ9,52/15,9мм;   р-ри 840х840х288мм.</t>
  </si>
  <si>
    <t xml:space="preserve">Двустранна таванна касета за тесни помещения, за скрит монтаж;  тритръбна система VRF; фреон R-410A; Qх=4,5КВт; Qо=5,0КВт; V=830-600-530м³/ч; Nел=55Вт/220В; Iмах=16А; G=48кг; тръби CuØ6,35/12,7мм; р-ри 1200х520х315мм. </t>
  </si>
  <si>
    <t xml:space="preserve">Топловъздушна завеса за VRV/VRF, за врата с  L=2,3м; фреон R-410A; Qо=11,6КВт; V=2330м³/ч; Nел=0,46КВт/220В; G=83кг;  тр. CuØ9,52/15,9мм;  р-ри 2000х600х270мм.  </t>
  </si>
  <si>
    <t xml:space="preserve">Електрическо отоплително тяло с терморегулатор, влагоустойчиво, с Nел=600Вт/220B.     </t>
  </si>
  <si>
    <t xml:space="preserve">Електрическо отоплително тяло с терморегулатор, влагоустойчиво, с Nел=1200Вт/220B.     </t>
  </si>
  <si>
    <t xml:space="preserve">Мулти разклонителна кутия за VRF-система с рекуперация на топлината,   8 разклонения; р-ри 1035х489х225мм; G=26кг; Nел=100Вт/220В; Iмах=15А.  </t>
  </si>
  <si>
    <t xml:space="preserve">Компресорен термопомпен агрегат на директно изпарение, система VRF-тритръбна, с рекуперация на топлината,  до 78 бр. свързани вътрешни тела; Qхл=3x45=135КВт, Qo=150KW;     Nел. мах=3x12,5КВт/380В, Iмах=120A; р-ри 4020х726х1605мм; G=3х346=1038кг; фреон R-410A; тръби CuØ19,1/41,3/34,9мм; работен диапазон tв.хл=-5°÷+52°С, tв.от=-20°÷ +24°С.                                                </t>
  </si>
  <si>
    <t>Компресорен термопомпен агрегат на директно изпарение, система VRF-двутръбна, 5бр. свързани вътрешни тела; ΣQхл=22,4КВт, Qo=24,0KW; Nел=7,2/6,5КВт/380В; р-ри 940х320х1430мм; фреон R-410A; тръби 9,52/19,05мм; G=133кг; работен диапазон tв.хл=-15°÷+48°С, tв.от=-20°÷+27°С.</t>
  </si>
  <si>
    <t xml:space="preserve">Противопожарна правоъгълна клапа, автоматично действие със стопяема пластина на t=72ºС, р-ри 350х350мм, огнеустойчивост EI 60 </t>
  </si>
  <si>
    <t>Противопожарна правоъгълна клапа, автоматично действие със стопяема пластина на t=72ºС, р-ри 500х300мм, огнеустойчивост EI 60</t>
  </si>
  <si>
    <t>Противопожарна правоъгълна клапа, автоматично действие със стопяема пластина на t=72ºС, р-ри 600х400мм, огнеустойчивост EI 60</t>
  </si>
  <si>
    <t xml:space="preserve">Противопожарна правоъгълна клапа, автоматично действие със стопяема пластина на t=72ºС, р-ри 1200х400мм, огнеустойчивост EI 60 </t>
  </si>
  <si>
    <t xml:space="preserve">Противопожарна правоъгълна клапа, автоматично действие със стопяема пластина на t=72ºС, р-ри 100х400мм, огнеустойчивост EI 60 </t>
  </si>
  <si>
    <t>Противопожарна кръгла клапа, автоматично действие със стопяема пластина на t=72ºС, р-ри Ø350мм, огнеустойчивост EI 60</t>
  </si>
  <si>
    <t xml:space="preserve">Решетка стенна РХ-Р-625х225мм; V=500/600м³/ч  </t>
  </si>
  <si>
    <t xml:space="preserve">Решетка стенна РХ-Р-825х225мм; V=800м³/ч </t>
  </si>
  <si>
    <t xml:space="preserve">Въздушен филтър V-обр., р-ри 1200х700х100мм </t>
  </si>
  <si>
    <t xml:space="preserve">НЖР - 1200х700мм </t>
  </si>
  <si>
    <t xml:space="preserve">Въздуховоди прави правоъгълни с периметър до 3500 мм. </t>
  </si>
  <si>
    <t xml:space="preserve">Фасонни части за тях. </t>
  </si>
  <si>
    <t xml:space="preserve">Въздуховоди кръгли-спиро -  Ø250мм  </t>
  </si>
  <si>
    <t xml:space="preserve">Въздуховоди кръгли-спиро -  Ø160мм </t>
  </si>
  <si>
    <t xml:space="preserve">Въздухоотоплителен/охладителен апарат за открит високостенен, двутръбна система, Qх=9,5КВт; Qо=18КВт, V=1600м³/ч; Nел=0,10КВт/220В; G=47кг.  </t>
  </si>
  <si>
    <t>Водоохлаждащ термопомпен нискотемпературен компресорен агрегат с въздушно охлаждане, за работа при външна т-ра от t=-20ºС /отопление/, до t=+48ºС /охлаждане/; Qх=148КВт/Neл.х=53КВт/380В;      Qо=175КВт/Nел.о=52КВт/380В; Iмах=108А;  tx=7/12ºС/tо=60/65ºС. G=1597кг. Р-ри 4330х1100х1875мм. Комплект с хидромодул, включващ циркулационна помпа, предпазна и регулираща арматура.</t>
  </si>
  <si>
    <t xml:space="preserve">Буферен съд с V=8000л, вертикален за подов монтаж, Ø1800мм; Н=3620мм; P=6bar; G=1226кг - празен; комплект с арматура, топлоизолиран   </t>
  </si>
  <si>
    <t xml:space="preserve">Предпазен клапан  1½" ; Pраб=3 бара </t>
  </si>
  <si>
    <t xml:space="preserve">Автоматична група за доливане - ½" </t>
  </si>
  <si>
    <t xml:space="preserve">Радиатор АІ, Н 500мм, дължина 8 ребра </t>
  </si>
  <si>
    <t xml:space="preserve">Секретен радиаторен вентил  ½" </t>
  </si>
  <si>
    <t xml:space="preserve">Радиаторен вентил  ½"с термоглава </t>
  </si>
  <si>
    <t xml:space="preserve">Автоматичен обезвъздушител ½" - прав </t>
  </si>
  <si>
    <t xml:space="preserve">Gateway за преобразуване  </t>
  </si>
  <si>
    <t xml:space="preserve">Компресорно-кондензаторен агрегат  с въздушно охлаждане за хлад.агент R 449A, окомплектован с хлад.автоматика и ел.табло за управление, с производителност Qхл.≥3,92kW, при to=-4°C, Tк=47°C, Nел.=2,01kW,  /хлад.камера №1/ 
</t>
  </si>
  <si>
    <t xml:space="preserve">Компресорно-кондензаторен агрегат   с въздушно охлаждане за хлад.агент R 449A, окомплектован с хлад.автоматика и ел.табло за управление, с производителност Qхл.≥3,1kW, при tо=-27°C, Tк=45°C, Nел.=3,09kW  /хлад.камера №2/ 
</t>
  </si>
  <si>
    <t xml:space="preserve">Въздухоохладител   за хлад.агент R 449A, в компл.със спирателна и контр.арматура,  /хл.камера №1/, Qо≥3,79kW при tо=-4°C, Δt=8K, N=0,195kW, дефростация - N=1,95кW обезскрежаване с ел.нагреватели </t>
  </si>
  <si>
    <t xml:space="preserve">Въздухоохладител, за хлад.агент R 449A, в компл.със спирателна и контр.арматура,  /хл.камера №2/, Qо≥3,15kW при tо=-27°C, Δt=7K, N=0,13kW, дефростация - N=2,25кW обезскрежаване с ел.нагреватели </t>
  </si>
  <si>
    <t xml:space="preserve">Система  против преохлаждане пода на хладилна камера №2 с по два независими кръга и прилежаща хладилна врата,  с монтаж  </t>
  </si>
  <si>
    <t xml:space="preserve">Компенсаторна клапа за 1 брой ниско-температурна хладилна камера, с монтаж  </t>
  </si>
  <si>
    <t>Медни тръби, изолации и консумативи /крепежни елементи и консумативи за тръбни трасета-скоби, носачи, метални профили за укрепване, пяна, силикон, шпилка и др.;    Допълнителни монтажни материали /кабели и кабелни скари, ел.консумативи, дренажни тръби/ - за хлад.камера №1 - средно-темп.кръг №1</t>
  </si>
  <si>
    <t>Медни тръби, изолации и консумативи /крепежни елементи и консумативи за тръбни трасета-скоби, носачи, метални профили за укрепване, пяна, силикон, шпилка и др.;     Допълнителни монтажни материали /кабели и кабелни скари, ел.консумативи, дренажни тръби/ -за  хлад.камера №2- ниско-темп.кръг №2</t>
  </si>
  <si>
    <t xml:space="preserve">Мониторингова система комплект с ел. кабели и ел. материали, необходими за монтажа </t>
  </si>
  <si>
    <t xml:space="preserve">Масло хладилно 5L </t>
  </si>
  <si>
    <t xml:space="preserve">Доставка и монтаж топлоизолация   13mm за тръби Ф20  </t>
  </si>
  <si>
    <t>Доставка и монтаж топлоизолация   13mm за тръби Ф25</t>
  </si>
  <si>
    <t>Доставка и монтаж топлоизолация   13mm  за тръби Ф32</t>
  </si>
  <si>
    <t>Доставка и монтаж топлоизолация   13mm за тръби Ф40</t>
  </si>
  <si>
    <t xml:space="preserve">Доставка и монтаж топлоизолация   20mm за тръби 2"  </t>
  </si>
  <si>
    <t xml:space="preserve">Доставка и монтаж смесител за тоалетна мивка </t>
  </si>
  <si>
    <t xml:space="preserve">Доставка и монтаж смесител за кухненска мивка </t>
  </si>
  <si>
    <t xml:space="preserve">Доставка и монтаж смесител стоящ за аусгус </t>
  </si>
  <si>
    <t xml:space="preserve">Доставка и монтаж противомирисен сифон Ф32 за вграждане с фасонна част </t>
  </si>
  <si>
    <t>Доставка и полагане на канализация в сгради от РР тръби Ф50 безшумни</t>
  </si>
  <si>
    <t>Доставка и полагане на канализация в сгради от РР тръби Ф75 безшумни</t>
  </si>
  <si>
    <t>Доставка и полагане на канализация в сгради от РР тръби Ф110 безшумни</t>
  </si>
  <si>
    <t>Доставка и полагане на канализация в сгради от РР тръби Ф160 безшумни</t>
  </si>
  <si>
    <t>Доставка и полагане на канализация в сгради от РР тръби Ф200 безшумни</t>
  </si>
  <si>
    <t xml:space="preserve">Доставка и монтаж подов сифон  Q=0.43l/s </t>
  </si>
  <si>
    <t xml:space="preserve">Доставка и монтаж водоприемник покривна воронка   Q=6l/s с битумен маншет; DN110, със странично оттичане, с листоуловител, с подгряване  </t>
  </si>
  <si>
    <t xml:space="preserve">Доставка и монтаж водоприемник покривна воронка  Q=10.7l/s с битумен маншет; DN110, с долно оттичане, с листоуловител, с подгряване </t>
  </si>
  <si>
    <t xml:space="preserve">Доставка и монтаж авариен водоприемник   с преливен ръб 55мм Q=15.9l/s с битумен маншет; DN110, със странично оттичане, с листоуловител,с подгряване  </t>
  </si>
  <si>
    <t xml:space="preserve">Направа и обработка на отвор DN400 за канализация, запълнен с водоплътен и газоплътен еластичен уплътнителен материал; водоплътен преход за нисконапорна тръба OD200/DN400 </t>
  </si>
  <si>
    <t xml:space="preserve">Доставка и монтаж ВК  DN50, за верткален монтаж  </t>
  </si>
  <si>
    <t xml:space="preserve">Доставка и монтаж подов сифон   Q=5.5l/s; DN110, INOX  </t>
  </si>
  <si>
    <t xml:space="preserve">Доставка и монтаж РШ 80/80/104 херметическа, капак за достъп  60x60см </t>
  </si>
  <si>
    <t xml:space="preserve">Доставка и монтаж РШ 80/80/115 херметическа, капак за достъп  60x60см </t>
  </si>
  <si>
    <t xml:space="preserve">Доставка и монтаж РШ 80/80/101 херметическа, капак за достъп  60x60см  </t>
  </si>
  <si>
    <t xml:space="preserve">Доставка и монтаж РШ 80/80/88 херметическа, капак за достъп  60x60см </t>
  </si>
  <si>
    <t>Доставка и монтаж РШ 60/60/73 херметическа, капак за достъп   60x60см</t>
  </si>
  <si>
    <t>Доставка и монтаж РШ 60/60/58 херметическа, капак за достъп   60x60см</t>
  </si>
  <si>
    <t>Полупорцеланови тоалетни умивалници,  с размер 55/45см, бял цвят в комплект със сифон хромиран луксозен 1 1/4"</t>
  </si>
  <si>
    <t>Полупорцеланови тоалетни умивалници за хора с намалена подвижност,    с размер 67/57см, бял цвят в комплект с вграден сифон</t>
  </si>
  <si>
    <t xml:space="preserve">Доставка и монтаж еднокоритен кухненски умивалник от неръждавейка с размер на коритото 40/40/19см, в комплект със сифон, повърхностна обработка микро лен, </t>
  </si>
  <si>
    <t xml:space="preserve">Доставка и монтаж  стeнно тоалетно седало  в комплект със структура за вграждане,  капак от термопласт със забавено падане, двоен бутон в цвят хром-гланц </t>
  </si>
  <si>
    <t>Доставка и монтаж конзолна тоалетна чиния за хора с намалена подвижност  бяла, в комплект с  тоалетна седалка с метални крепежи и структура за вграждане</t>
  </si>
  <si>
    <t>Доставка и монтаж стенен писоар с горно открито водоподаване, в комплект с монтажна рамка, промивен кран и сифон</t>
  </si>
  <si>
    <t xml:space="preserve">Направа и обработка на отвор DN100 за водопровод, запълнен с водоплътен и газоплътен еластичен уплътнителен материал; водоплътен преход за напорна тръба OD63/DN125 </t>
  </si>
  <si>
    <t xml:space="preserve">Доставка и монтаж топлоизолация 13mm за тръби Ф20 </t>
  </si>
  <si>
    <t>Доставка и монтаж топлоизолация 13mm за тръби Ф25</t>
  </si>
  <si>
    <t>Доставка и монтаж топлоизолация 13mm за тръби Ф32</t>
  </si>
  <si>
    <t>Доставка и монтаж топлоизолация 13mm за тръби Ф40</t>
  </si>
  <si>
    <t>Доставка и монтаж топлоизолация 13mm за тръби Ф50</t>
  </si>
  <si>
    <t xml:space="preserve">Доставка и монтаж топлоизолация  20mm  за тръби тръби 2" </t>
  </si>
  <si>
    <t>Доставка и монтаж смесител стоящ за кухненска мивка/аусгус</t>
  </si>
  <si>
    <t xml:space="preserve">Доставка и монтаж противомирисен сифон за вграждане Ф32 с фасонна част </t>
  </si>
  <si>
    <t xml:space="preserve">Доставка и монтаж подов сифон   Q=0.43l/s </t>
  </si>
  <si>
    <t xml:space="preserve">Доставка и монтаж водоприемник покривна воронка   Q=10.7l/s с битумен маншет; DN110, с долно оттичане, с листоуловител, с подгряване </t>
  </si>
  <si>
    <t xml:space="preserve">Доставка и монтаж авариен водоприемник   с преливен ръб 55мм Q=15.9l/s с битумен маншет; DN110, със странично оттичане,  с листоуловител,с подгряване  </t>
  </si>
  <si>
    <t xml:space="preserve">Доставка и монтаж водоприемник покривна воронка  Q=6l/s с битумен маншет; DN110, със странично оттичане, с листоуловител, с подгряване  </t>
  </si>
  <si>
    <t xml:space="preserve">Доставка и монтаж подов сифон   Q=5.5l/s; DN110,  </t>
  </si>
  <si>
    <t>Доставка и монтаж РШ 80/80/86 херметическа, капак за достъп   60x60см</t>
  </si>
  <si>
    <t>Доставка и монтаж РШ 80/80/100 херметическа, капак за достъп 60x60см</t>
  </si>
  <si>
    <t>Доставка и монтаж РШ 80/80/116 херметическа, капак за достъп 60x60см</t>
  </si>
  <si>
    <t>Полупорцеланови тоалетни умивалници,    с размер 50/40см, бял цвят в комплект със сифон хромиран луксозен 1 1/4"</t>
  </si>
  <si>
    <t xml:space="preserve">Доставка и монтаж  стeнно тоалетно седало  в комплект със структура за вграждане,  капак от термопласт със забавено падане, двоен бутон  в цвят хром-гланц </t>
  </si>
  <si>
    <t>Доставка и монтаж топлоизолация   13mm за тръби Ф32</t>
  </si>
  <si>
    <t xml:space="preserve">Доставка и монтаж топлоизолация 20mm  за тръби 2" </t>
  </si>
  <si>
    <t xml:space="preserve">Доставка и монтаж смесител за кухненска мивка  </t>
  </si>
  <si>
    <t xml:space="preserve">Доставка и монтаж подов сифон  Q=0.43l/s  </t>
  </si>
  <si>
    <t xml:space="preserve">Доставка и монтаж водоприемник покривна воронка  Q=14.1l/s с битумен маншет; DN160, с долнои оттичане, с листоуловител, с подгряване </t>
  </si>
  <si>
    <t xml:space="preserve">Доставка и монтаж авариен водоприемник с преливен ръб 55мм Q=15.9l/s с битумен маншет; DN110, със странично оттичане, с листоуловител,с подгряване </t>
  </si>
  <si>
    <t xml:space="preserve">Направа и обработка на отвор DN250 за канализация, запълнен с водоплътен и газоплътен еластичен уплътнителен материал; водоплътен преход за нисконапорна тръба OD160/DN250 </t>
  </si>
  <si>
    <t xml:space="preserve">Направа и обработка на отвор DN300 за канализация, запълнен с водоплътен и газоплътен еластичен уплътнителен материал; водоплътен преход за нисконапорна тръба OD200/DN300  </t>
  </si>
  <si>
    <t>Полупорцеланови тоалетни умивалници,    с размер 55/45см, бял цвят в комплект със сифон хромиран луксозен 1 1/4"</t>
  </si>
  <si>
    <t>Полупорцеланови тоалетни умивалници за хора с намалена подвижност,  с размер 67/57см, бял цвят в комплект с вграден сифон</t>
  </si>
  <si>
    <t>Доставка и монтаж еднокоритен кухненски умивалник от неръждавейка с размер на коритото 40/40/19см, в комплект със сифон, повърхностна обработка микро лен</t>
  </si>
  <si>
    <t xml:space="preserve">Доставка и монтаж  стeнно тоалетно седало в комплект със структура за вграждане,  капак от термопласт със забавено падане, двоен бутон  в цвят хром-гланц </t>
  </si>
  <si>
    <t xml:space="preserve">Доставка и монтаж конзолна тоалетна чиния за хора с намалена подвижност, в комплект с  тоалетна седалка с метални крепежи и структура за вграждане  </t>
  </si>
  <si>
    <t xml:space="preserve">Направа и обработка на отвор DN100 за водопровод, запълнен с водоплътен и газоплътен еластичен уплътнителен материал; водоплътен преход за напорна тръба OD63/DN125  </t>
  </si>
  <si>
    <t xml:space="preserve">Доставка и монтаж топлоизолация  13mm за  тръби Ф20 </t>
  </si>
  <si>
    <t>Доставка и монтаж топлоизолация  13mm за  тръби Ф25</t>
  </si>
  <si>
    <t>Доставка и монтаж топлоизолация  13mm за  тръби Ф32</t>
  </si>
  <si>
    <t>Доставка и монтаж топлоизолация  13mm за  тръби Ф40</t>
  </si>
  <si>
    <t>Доставка и монтаж топлоизолация  13mm за  тръби Ф50</t>
  </si>
  <si>
    <t>Доставка и монтаж топлоизолация  13mm за  тръби Ф63</t>
  </si>
  <si>
    <t>Доставка и монтаж топлоизолация 20mm за тръби 2"</t>
  </si>
  <si>
    <t xml:space="preserve">Доставка и монтаж ПП яка DN100 за преминаване през стена REI 120 </t>
  </si>
  <si>
    <t xml:space="preserve">Доставка и монтаж на  бойлер - 500l. с вкл. комплексна доставка; арматура и укрепване  9kW, с две серпентини, неръждаем  </t>
  </si>
  <si>
    <t>Доставка и монтаж смесител за кухненска мивка</t>
  </si>
  <si>
    <t>Доставка и монтаж смесител стенен  за душ/вана в комплект с ръчен душ  и тръбно стенно окачване</t>
  </si>
  <si>
    <t xml:space="preserve">Доставка и монтаж противомирисен сифон за вграждане Ф40 с фасонна част </t>
  </si>
  <si>
    <t xml:space="preserve">Доставка и монтаж подов сифон  INOX, DN110  </t>
  </si>
  <si>
    <t>Доставка и монтаж РШ 80/80/112 херметическа, капак за достъп 60x60см</t>
  </si>
  <si>
    <t xml:space="preserve">Доставка и монтаж водоприемник покривна воронка  Q=14.1l/s с битумен маншет; DN160, с долно оттичане, с листоуловител, с подгряване </t>
  </si>
  <si>
    <t xml:space="preserve">Доставка и монтаж авариен водоприемник  с преливен ръб 55мм Q=15.9l/s с битумен маншет; DN110, със странично оттичане, с листоуловител,с подгряване  </t>
  </si>
  <si>
    <t xml:space="preserve">Направа и обработка на отвор DN300 за канализация, запълнен с водоплътен и газоплътен еластичен уплътнителен материал; водоплътен преход за нисконапорна тръба OD160/DN300 </t>
  </si>
  <si>
    <t xml:space="preserve">Доставка и монтаж подов сифон  Q=5.5l/s; DN110 </t>
  </si>
  <si>
    <t xml:space="preserve">Доставка и монтаж противовакуумна клапа   DN110 </t>
  </si>
  <si>
    <t>Доставка и монтаж РШ 80/80/99 херметическа, капак за достъп 60x60см</t>
  </si>
  <si>
    <t>Доставка и монтаж РШ 80/80/89херметическа, капак за достъп 60x60см</t>
  </si>
  <si>
    <t>Доставка и монтаж РШ 80/80/104 херметическа, капак за достъп 60x60см</t>
  </si>
  <si>
    <t>Полупорцеланови тоалетни умивалници,   с размер 55/45см, бял цвят в комплект със сифон хромиран луксозен 1 1/4"</t>
  </si>
  <si>
    <t>Доставка и монтаж  двукоритен кухненски умивалник от неръждавейка с размер на коритото 83/48,5/17см, в комплект със сифон, повърхностна обработка микролен.  Умивалниците в кухня към  ресторант  са включени към сметка по част Технология</t>
  </si>
  <si>
    <t>Доставка и монтаж  стeнно тоалетно седало  в комплект със структура за вграждане,  капак от термопласт със забавено падане, двоен бутон  в цвят хром-гланц</t>
  </si>
  <si>
    <t xml:space="preserve">Доставка и монтаж конзолна тоалетна чиния за хора с намалена подвижност, в комплект с  тоалетна седалка с метални крепежи и структура за вграждане </t>
  </si>
  <si>
    <t xml:space="preserve">Доставка и монтаж топлоизолация  13mm за тръби Ф20   </t>
  </si>
  <si>
    <t>Доставка и монтаж топлоизолация  13mm за тръби Ф25</t>
  </si>
  <si>
    <t>Доставка и монтаж топлоизолация  13mm за тръби Ф32</t>
  </si>
  <si>
    <t>Доставка и монтаж топлоизолация  13mm за тръби Ф40</t>
  </si>
  <si>
    <t>Доставка и монтаж топлоизолация  13mm за тръби Ф50</t>
  </si>
  <si>
    <t>Доставка и монтаж топлоизолация  13mm за тръби Ф63</t>
  </si>
  <si>
    <t xml:space="preserve">Доставка и монтаж смесител за тоалетна мивка  </t>
  </si>
  <si>
    <t xml:space="preserve">Доставка и монтаж смесител стоящ за аусгус  </t>
  </si>
  <si>
    <t xml:space="preserve">Доставка и монтаж смесител стенен  за душ/вана в комплект с ръчен душ  и тръбно стенно окачване </t>
  </si>
  <si>
    <t xml:space="preserve">Направа и обработка на отвор DN150 за водопровод, запълнен с водоплътен и газоплътен еластичен уплътнителен материал; водоплътен преход за напорна тръба OD63/DN150  </t>
  </si>
  <si>
    <t xml:space="preserve">Доставка и монтаж топлоизолация  13mm за тръби Ф25 </t>
  </si>
  <si>
    <t xml:space="preserve">Доставка и монтаж противомирисен сифон за вграждане Ф32 с фасонна част  </t>
  </si>
  <si>
    <t>Доставка и монтаж ВК  DN50</t>
  </si>
  <si>
    <t xml:space="preserve">Доставка и монтаж  сифон DN50 </t>
  </si>
  <si>
    <t xml:space="preserve">Доставка и монтаж квадратно керамично поддушово корито  с размер 90/90/10cm, за инсталация върху пода, в комплект със сифон Ф90 </t>
  </si>
  <si>
    <t xml:space="preserve">Доставка и монтаж плоско правоъгълно керамично поддушово корито с размер 90/x72/10 cm  в комплект със сифон Ф90 </t>
  </si>
  <si>
    <t>Полупорцеланови тоалетни умивалници,    с размер 40/35см, бял цвят в комплект със сифон хромиран луксозен 1 1/4"</t>
  </si>
  <si>
    <t xml:space="preserve">Доставка и монтаж  сифон   DN110 </t>
  </si>
  <si>
    <t>Направа на ревизионна шахта 60x60x69 - битова херметическа, с доставка и монтаж  на капак за достъп   60x60см</t>
  </si>
  <si>
    <t>Направа на ревизионна шахта 60x60x62 - битова херметическа, с доставка и монтаж  на капак за достъп    60x60см</t>
  </si>
  <si>
    <t>Направа на ревизионна шахта 80x80x84 - битова херметическа, с доставка и монтаж  на капак за достъп    60x60см</t>
  </si>
  <si>
    <t>Направа на ревизионна шахта 80x80x100 - битова херметическа, с доставка и монтаж  на капак за достъп    60x60см</t>
  </si>
  <si>
    <t>Направа на ревизионна шахта 80x80x116 - битова херметическа, с доставка и монтаж  на капак за достъп    60x60см</t>
  </si>
  <si>
    <t xml:space="preserve">Доставка и монтаж на покрив РЕ тяло за подов сифон за тераси DN 110, долно оттичане, с битумен маншет и плосък листоуловител
</t>
  </si>
  <si>
    <t xml:space="preserve">Доставка и монтаж на бойлер под мивка 15л </t>
  </si>
  <si>
    <t xml:space="preserve">Направа и обработка на отвор DN100 за водопровод, запълнен с водоплътен и газоплътен еластичен уплътнителен материал; водоплътен преход за напорна тръба OD40/DN100 </t>
  </si>
  <si>
    <t xml:space="preserve">Доставка и полагане/окачване в сгради на битова канализация в сгради дРVС Ф200 SN8  </t>
  </si>
  <si>
    <t xml:space="preserve">Доставка и монтаж ВК  DN50  </t>
  </si>
  <si>
    <t>Направа и обработка на отвор DN400 за канализация, запълнен с водоплътен и газоплътен еластичен уплътнителен материал; водоплътен преход за нисконапорна тръба OD200/DN400</t>
  </si>
  <si>
    <t xml:space="preserve">Доставка и монтаж  сифон    DN110 </t>
  </si>
  <si>
    <t>Направа на ревизионна шахта 60x60x60 - битова херметическа, с доставка и монтаж  на капак за достъп  60x60см</t>
  </si>
  <si>
    <t>Направа на ревизионна шахта 60x60x75 - битова херметическа, с доставка и монтаж  на капак за достъп  60x60см</t>
  </si>
  <si>
    <t>Направа на ревизионна шахта 80x80x91 - битова херметическа, с доставка и монтаж  на капак за достъп  60x60см</t>
  </si>
  <si>
    <t>Направа на ревизионна шахта 80x80x108 - битова херметическа, с доставка и монтаж  на капак за достъп 60x60см</t>
  </si>
  <si>
    <t xml:space="preserve">Доставка и полагане в готов изкоп тръба PE-HD63 PN10, вкл.необходимите фитинги </t>
  </si>
  <si>
    <t xml:space="preserve">Доставка и полагане в готов изкоп тръба PE-HD90 PN10, вкл.необходимите фитинги </t>
  </si>
  <si>
    <t xml:space="preserve">Доставка и полагане в готов изкоп тръба PE-HD110 PN10, вкл.необходимите фитинги </t>
  </si>
  <si>
    <t xml:space="preserve">Доставка и полагане в готов изкоп тръба PE-HD160 PN10, вкл.необходимите фитинги </t>
  </si>
  <si>
    <t xml:space="preserve">Доставка и полагане в готов изкоп тръба в. PP   ODФ200(200/176) SN10 </t>
  </si>
  <si>
    <t>Доставка и полагане в готов изкоп тръба в. PP  ODФ315(315/277.4) SN10</t>
  </si>
  <si>
    <t xml:space="preserve">Доставка и полагане в готов изкоп тръба в. PP  ODФ400 (400/350) SN10 </t>
  </si>
  <si>
    <t>Доставка и полагане в готов изкоп тръба в. PP  ОDФ500 (561.5/499) SN10</t>
  </si>
  <si>
    <t xml:space="preserve">Доставка и полагане в готов изкоп тръба дРVC Ф160 SN8 </t>
  </si>
  <si>
    <t xml:space="preserve">Доставка и полагане в готов изкоп тръба дРVC Ф200 SN8  </t>
  </si>
  <si>
    <t xml:space="preserve">Доставка и полагане отводнителен улей с V-образно сечение от полимербетон, интегрирано EPDMуплътнение, защитен ръб от  поцинкована стомана, за клас на натоварване  D400, съгласно БДС EN 1433:2003 , 100% водоплътен, номинална широчина 10 cm, строителна ширина 13,5 cm, без вграден наклон, строителна височина 20cm, дължина на улея  L=3.0m, комплект с решетка D400, </t>
  </si>
  <si>
    <t xml:space="preserve">Доставка и полагане отводнителен улей с V-образно сечение от полимербетон, интегрирано EPDMуплътнение, защитен ръб от  поцинкована стомана, за клас на натоварване  D400, съгласно БДС EN 1433:2003 , 100% водоплътен, номинална широчина 10 cm, строителна ширина 13,5 cm, без вграден наклон, строителна височина 20cm, дължина на улея  L=3.5m, комплект с решетка D400, </t>
  </si>
  <si>
    <t xml:space="preserve">Доставка и монтаж ТО 30х50см  в комплект с решетка D400,  комплексна доставка с утаителна част и  кошница </t>
  </si>
  <si>
    <t xml:space="preserve">Доставка и монтаж сепатор за мазнини   с размери: диаметър Ø1321 мм; височина 1604 мм; общ обем 930литра, комплексна доставка  с капак клас D400,  надстройка, вентилация </t>
  </si>
  <si>
    <t xml:space="preserve">Доставка и монтаж  калова яма от полипропилен с обем 1000л., и размери: дължина 1240мм, широчина 1240мм, височина  1727мм, комплексна доставка с капак клас D400 и  надстройка  </t>
  </si>
  <si>
    <t xml:space="preserve">Доставка и монтаж на резервоар 10 000л, с  диаметър 230см и височина 265см </t>
  </si>
  <si>
    <r>
      <t>СМР по направа на стб шахта - СОНДАЖ с размери в план 400см/200 см -</t>
    </r>
    <r>
      <rPr>
        <b/>
        <sz val="10"/>
        <color theme="1"/>
        <rFont val="Arial"/>
        <family val="2"/>
        <charset val="204"/>
      </rPr>
      <t xml:space="preserve"> включени към сметка по  част конструкции</t>
    </r>
  </si>
  <si>
    <t>Доставка и монтаж на електромагнитни клапани с възможност за монтаж на регулатори на налягане /1 бр.Ø11/4" за разпръсквачи - дефлекторни  и 1 бр. Ø11/2" за разпръсквачи - дефлекторни,1 бр.Ø11/4" - чакащ за бъдещи нужди/</t>
  </si>
  <si>
    <t xml:space="preserve">Доставка и монтаж на роторни разпръсквачи  1/2'' Rotor  /R=5.40м/,вкл. тръба и арматура за прихващане за тръбопроводната мрежа </t>
  </si>
  <si>
    <t xml:space="preserve">Доставка и монтаж на роторни разпръсквачи   3/4'' Rotor /R=9.4м/,вкл. тръба и арматура за прихващане за тръбопроводната мрежа </t>
  </si>
  <si>
    <t>Доставка и монтаж на роторни разпръсквачи   3/4'' Rotor /R=11.00м/,вкл. тръба и арматура за прихващане за тръбопроводната мрежа</t>
  </si>
  <si>
    <t xml:space="preserve">Доставка и монтаж на роторни разпръсквачи  3/4'' Rotor /R=12.20м/,вкл. тръба и арматура за прихващане за тръбопроводната мрежа </t>
  </si>
  <si>
    <t xml:space="preserve">Доставка и полагане маркучи  ф16 mm/30см вкл. Фиксатори ( с капкообразовател през 30 см)  </t>
  </si>
  <si>
    <t xml:space="preserve">Доставка и монтаж на роторни разпръсквачи 1/2'' Rotor /R=5.10м/,вкл. тръба и арматура за прихващане за тръбопроводната мрежа </t>
  </si>
  <si>
    <t xml:space="preserve">Доставка и монтаж на роторни разпръсквачи 1/2'' Rotor /R=6.30м/,вкл. тръба и арматура за прихващане за тръбопроводната мрежа </t>
  </si>
  <si>
    <t xml:space="preserve">Доставка и монтаж на роторни разпръсквачи  1/2'' Rotor /R=6.90м/,вкл. тръба и арматура за прихващане за тръбопроводната мрежа 
</t>
  </si>
  <si>
    <t>Доставка и монтаж на роторни разпръсквачи  1/2'' Rotor /R=7.5м/,вкл. тръба и арматура за прихващане за тръбопроводната мрежа</t>
  </si>
  <si>
    <t>Доставка и монтаж на роторни разпръсквачи 1/2'' Rotor /R=8.10м/,вкл. тръба и арматура за прихващане за тръбопроводната мрежа</t>
  </si>
  <si>
    <t>Доставка и монтаж на роторни разпръсквачи 3/4'' Rotor /R=9.40м/,вкл. тръба и арматура за прихващане за тръбопроводната мрежа</t>
  </si>
  <si>
    <t xml:space="preserve">Доставка и монтаж на роторни разпръсквачи  3/4'' Rotor /R=10.40м/,вкл. тръба и арматура за прихващане за тръбопроводната мрежа </t>
  </si>
  <si>
    <t xml:space="preserve">Доставка и монтаж на роторни разпръсквачи  3/4'' Rotor /R=12.2м/,вкл. тръба и арматура за прихващане за тръбопроводната мрежа </t>
  </si>
  <si>
    <t xml:space="preserve">Доставка и полагане маркучи  ф16 mm/30 см вкл. Фиксатори ( с капкообразовател през 30 см) </t>
  </si>
  <si>
    <t>Доставка и монтаж на роторни разпръсквачи  1/2'' Rotor /R=5.1м/,вкл. тръба и арматура за прихващане за тръбопроводната мрежа</t>
  </si>
  <si>
    <t xml:space="preserve">Доставка и монтаж на роторни разпръсквачи  1/2'' Rotor /R=5.4м/,вкл. тръба и арматура за прихващане за тръбопроводната мрежа </t>
  </si>
  <si>
    <t>Доставка и монтаж на роторни разпръсквачи  1/2'' Rotor /R=6.9м/,вкл. тръба и арматура за прихващане за тръбопроводната мрежа</t>
  </si>
  <si>
    <t xml:space="preserve">Доставка и монтаж на роторни разпръсквачи  3/4'' Rotor /R=11м/,вкл. тръба и арматура за прихващане за тръбопроводната мрежа  
</t>
  </si>
  <si>
    <t xml:space="preserve">Доставка и монтаж на роторни разпръсквачи  3/4'' Rotor /R=12.2м/,вкл. тръба и арматура за прихващане за тръбопроводната мрежа  </t>
  </si>
  <si>
    <t>Доставка и полагане маркучи   ф16 mm/30 см вкл. Фиксатори ( с капкообразовател през 30 см)</t>
  </si>
  <si>
    <t>Доставка и полагане маркучи  ф16 mm/30 см вкл. Фиксатори ( с капкообразовател през 30 см)</t>
  </si>
  <si>
    <t xml:space="preserve">Доставка и монтаж на роторни разпръсквачи 3/4'' Rotor /R=11.20м/,вкл. тръба и арматура за прихващане за тръбопроводната мрежа
</t>
  </si>
  <si>
    <t xml:space="preserve">Доставка и монтаж на роторни разпръсквачи3/4'' Rotor /R=13.40м/,вкл. тръба и арматура за прихващане за тръбопроводната мрежа </t>
  </si>
  <si>
    <t xml:space="preserve">Доставка и полагане маркучи  ф16 mm/30 см вкл. Фиксатори ( с капкообразовател през 30 см)  </t>
  </si>
  <si>
    <t>Дюза за фонтан, Присъединителен размер : 1 ½" F
Регулировка на ъгъл до 6°,Материал: Stainless Steel ANSI 314
Диаметър на струята Ø82 мм /ОПЦИЯ ЗА БЪДЕЩИ НУЖДИ/</t>
  </si>
  <si>
    <t xml:space="preserve">Доставка и полагане PVC гофрирана тръба Ф 13мм  </t>
  </si>
  <si>
    <t xml:space="preserve">Доставка и полагане PVC гофрирана тръба Ф 16мм  </t>
  </si>
  <si>
    <t>Доставка и полагане PVC гофрирана тръба Ф 23мм</t>
  </si>
  <si>
    <t>Доставка и полагане PVC гофрирана тръба Ф 29мм</t>
  </si>
  <si>
    <t>Доставка и полагане PVC гофрирана тръба Ф 36мм</t>
  </si>
  <si>
    <t>Доставка и монтаж  Тсървър– по разчетна схема</t>
  </si>
  <si>
    <t xml:space="preserve">Доставка и монтаж  LED панел 40W(600/600), IP-44 за открит монтаж,  окомплектован с алуминиева рамка ОМ 600х600mm  комбиниран с авариен акумулаторен блок </t>
  </si>
  <si>
    <t xml:space="preserve">Доставка и монтаж  LED панел 40W(600/600), IP-44 за вграждане в ок.таван,  комбиниран с авариен акумулаторен блок </t>
  </si>
  <si>
    <t xml:space="preserve">Доставка и монтаж  LED панел 40W(600/600), IP-44 за вграждане в ок.таван  </t>
  </si>
  <si>
    <t xml:space="preserve">Доставка и монтаж  LED осв.тяло 50W, IP-65 за открит монтаж  </t>
  </si>
  <si>
    <t>Доставка и монтаж  LED осв.тяло 75W, IP-65 за открит монтаж</t>
  </si>
  <si>
    <t xml:space="preserve">Доставка и монтаж  LED осв.тяло 36W, IP-66 за открит монтаж </t>
  </si>
  <si>
    <t>Доставка и монтаж  LED луна 20W, IP-44 за вграждане в окачен таван, комбинирана с авариен акумулаторен блок</t>
  </si>
  <si>
    <t>Доставка и монтаж  LED луна 20W, IP-44 за вграждане в окачен таван</t>
  </si>
  <si>
    <t xml:space="preserve">Доставка и монтаж LED евакуационно осветително тяло двустранно  6W/230V </t>
  </si>
  <si>
    <t>Доставка и монтаж   LED осв.тяло 20W, IP-65 за открит монтаж</t>
  </si>
  <si>
    <t>Доставка и монтаж   LED осв.тяло 40W, IP-65 за открит монтаж</t>
  </si>
  <si>
    <t xml:space="preserve">Доставка и монтаж  Стенен аплик с LED осв.тяло– IP-20 </t>
  </si>
  <si>
    <t>Доставка и монтаж  Ключ обикновен скрит – IP-20</t>
  </si>
  <si>
    <t>Доставка и монтаж  Ключ сериен скрит – ІР-20</t>
  </si>
  <si>
    <t>Доставка и монтаж  Ключ девиаторен скрит – IP-20</t>
  </si>
  <si>
    <t>Доставка и монтаж  Ключ обикновен скрит – IP-44</t>
  </si>
  <si>
    <t>Доставка и монтаж  Ключ девиаторен скрит – IP-44</t>
  </si>
  <si>
    <t>Доставка и монтаж   Датчик за движение за вграждане в окачен таван 1000W MAX, 220V, 4.3A, IP41</t>
  </si>
  <si>
    <t>Доставка и монтаж  Контакт 2х16+0, тип “Шуко” – ІР-20, за вграждане</t>
  </si>
  <si>
    <t>Доставка и монтаж  Контакт 2х16+0, тип “Шуко” – ІР-20 –двоен, за вграждане</t>
  </si>
  <si>
    <t>Доставка и монтаж  Kонтакт със заземителен щифт-червен цвят, компютърен- IP-20-двоен, за вграждане</t>
  </si>
  <si>
    <t xml:space="preserve">Доставка и монтаж  Контакт 2х16+0, тип “Шуко” – ІР-20 , за открит монтаж  </t>
  </si>
  <si>
    <t>Доставка и монтаж   Kонтакт със заземителен щифт-червен цвят, компютърен- IP-20-двоен, за открит монтаж</t>
  </si>
  <si>
    <t>Доставка и монтаж  Двойна розетка - /тип RJ-45, cat.6/ телефон+компютър,  за вграждане</t>
  </si>
  <si>
    <t>Доставка и монтаж  Двойна розетка - /тип RJ-45, cat.6/ телефон+компютър,  за открит монтаж</t>
  </si>
  <si>
    <t>Доставка, монтаж и въвеждане в експлоатация на  асансьорна уредба с 3броя спирки и горно машинно помещение. Асансьора е със следните параметри: тип на асансьора-товаропътнически хидравличен; полезен товар 1500кг; големина на хода 8,4м;  спирки-3броя;  скорост 0,63м/сек.; врати на кабината -автоматични; шахтови врати-автоматични; шахта с размер 290/210см; задвижване-хидравлично; вид на тока-променлив 50Hz; напрежение 380/220V, оборудване стандартно</t>
  </si>
  <si>
    <r>
      <t>Доставка и полагане   Кабел СВТ 5х2,5мм</t>
    </r>
    <r>
      <rPr>
        <vertAlign val="superscript"/>
        <sz val="10"/>
        <color theme="1"/>
        <rFont val="Arial"/>
        <family val="2"/>
        <charset val="204"/>
      </rPr>
      <t>2</t>
    </r>
  </si>
  <si>
    <r>
      <t>Доставка и полагане   Кабел СAВТ 5х35мм</t>
    </r>
    <r>
      <rPr>
        <vertAlign val="superscript"/>
        <sz val="10"/>
        <color theme="1"/>
        <rFont val="Arial"/>
        <family val="2"/>
        <charset val="204"/>
      </rPr>
      <t>2</t>
    </r>
  </si>
  <si>
    <t xml:space="preserve">Доставка и полагане   Кабел FTP 4х2х0,5мм², cat.7                </t>
  </si>
  <si>
    <t>Доставка и полагане   PVC гофрирана тръба Ф 13мм</t>
  </si>
  <si>
    <t>Доставка и полагане   PVC гофрирана тръба Ф 16мм</t>
  </si>
  <si>
    <t>Доставка и полагане   PVC гофрирана тръба Ф 23мм</t>
  </si>
  <si>
    <t>Доставка и полагане   PVC гофрирана тръба Ф 29мм</t>
  </si>
  <si>
    <t>Доставка и полагане   PVC гофрирана тръба Ф 36мм</t>
  </si>
  <si>
    <t>Доставка и монтаж Тмашинно – по разчетна схема</t>
  </si>
  <si>
    <t>Доставка и монтаж  LED панел 40W(600/600), IP-44 за открит монтаж,  окомплектован с алуминиева рамка ОМ 600х600mm  комбиниран с авариен акумулаторен блок</t>
  </si>
  <si>
    <t>Доставка и монтаж  LED панел 40W(600/600), IP-44 за вграждане в ок.таван,  комбиниран с авариен акумулаторен блок</t>
  </si>
  <si>
    <t>Доставка и монтаж  LED панел 40W(600/600), IP-44 за вграждане в ок.таван</t>
  </si>
  <si>
    <t>Доставка и монтаж  LED осв.тяло 50W, IP-65 за открит монтаж</t>
  </si>
  <si>
    <t xml:space="preserve">Доставка и монтаж  LED луна 20W, IP-44 за вграждане в окачен таван, комбинирана с авариен акумулаторен блок </t>
  </si>
  <si>
    <t>Доставка и монтаж  LED евакуационно осветително тяло двустранно  6W/230V</t>
  </si>
  <si>
    <t xml:space="preserve">Доставка и монтаж  LED осв.тяло 20W, IP-65 за открит монтаж </t>
  </si>
  <si>
    <t xml:space="preserve">Доставка и монтаж  LED осв.тяло 40W, IP-65 за открит монтаж </t>
  </si>
  <si>
    <t xml:space="preserve">Доставка и монтаж  Стенен аплик с LED осв.тяло– IP-20  </t>
  </si>
  <si>
    <t>Доставка и монтаж Ключ сериен скрит – ІР-20</t>
  </si>
  <si>
    <t>Доставка и монтаж Ключ обикновен скрит – IP-44</t>
  </si>
  <si>
    <t>Доставка и монтаж Ключ девиаторен скрит – IP-44</t>
  </si>
  <si>
    <t>Доставка и монтаж  Датчик за движение за вграждане в окачен таван, 1000W MAX, 220V, 4.3A, IP41</t>
  </si>
  <si>
    <t>Доставка и монтаж Контакт 2х16+0, тип “Шуко” – ІР-20 –двоен, за вграждане</t>
  </si>
  <si>
    <t>Доставка и монтаж Kонтакт със заземителен щифт-червен цвят, компютърен- IP-20-двоен, за вграждане</t>
  </si>
  <si>
    <t>Доставка и монтаж Контакт 2х16+0, тип “Шуко” – ІР-20 –двоен, за открит монтаж</t>
  </si>
  <si>
    <t xml:space="preserve">Доставка и монтаж Kонтакт със заземителен щифт-червен цвят, компютърен- IP-20-двоен, за открит монтаж </t>
  </si>
  <si>
    <t>Доставка и монтаж Двойна розетка - /тип RJ-45, cat.6/ телефон+компютър,  за вграждане</t>
  </si>
  <si>
    <t>Доставка и монтаж  Двойна розетка - /тип RJ-45, cat.6/ телефон+компютър, за открит монтаж</t>
  </si>
  <si>
    <t>Доставка, монтаж и въвеждане в експлоатация на  асансьорна уредба с 3броя спирки и горно машинно помещение. Асансьора е със следните параметри: тип на асансьора-товаропътнически хидравличен; полезен товар 400кг; големина на хода 8,4м;  спирки-3броя;  скорост 0,63м/сек.; врати на кабината -автоматични; шахтови врати-автоматични; шахта с размер 170/190см; задвижване-хидравлично; вид на тока-променлив 50Hz; напрежение 380/220Vоборудване стандартно</t>
  </si>
  <si>
    <t>Доставка и полагане   Заземителен проводник ПВ-А2 16мм</t>
  </si>
  <si>
    <t>Доставка и полагане   PVC тръба Ф 13мм</t>
  </si>
  <si>
    <t>Доставка и полагане   PVC тръба Ф 16мм</t>
  </si>
  <si>
    <t>Доставка и полагане   PVC тръба Ф 23мм</t>
  </si>
  <si>
    <t>Доставка и полагане   PVC тръба Ф 29мм</t>
  </si>
  <si>
    <t>Доставка и полагане   Метален шлаух Ф18мм</t>
  </si>
  <si>
    <t>Доставка и полагане   Поцинкована шина 40/4мм</t>
  </si>
  <si>
    <t xml:space="preserve">Доставка и монтаж  LED панел 40W(600/600), IP-44 за вграждане в ок.таван </t>
  </si>
  <si>
    <t>Доставка и монтаж  LED луна 13W, IP-65 за вграждане</t>
  </si>
  <si>
    <t xml:space="preserve">Доставка и монтаж  LED евакуационно осветително тяло двустранно  6W/230V </t>
  </si>
  <si>
    <t>Доставка и монтаж  LED лента 200W/комплект със захр.блок/</t>
  </si>
  <si>
    <t>Доставка и монтаж  Контакт 2х16+0, тип “Шуко”, IP-20</t>
  </si>
  <si>
    <t>Доставка и монтаж  Контакт 2х16+0-тип "ШУКО" - IP-20,   със заземителен щифт - компютърeн</t>
  </si>
  <si>
    <t>Доставка и монтаж  Контакт 2х16+0-тип " Шуко ", IP-54</t>
  </si>
  <si>
    <t xml:space="preserve">Доставка и монтаж  Pop-up 6 стенна вертикално изкачаща кутия  </t>
  </si>
  <si>
    <t xml:space="preserve">Доставка и монтаж  Подова кутия 4 модула </t>
  </si>
  <si>
    <t xml:space="preserve">Доставка и монтаж  Компютърен контакт,със зазем.щифт, за монтаж в под.кутия </t>
  </si>
  <si>
    <t xml:space="preserve">Доставка и монтаж  Контакт 2х16+0, тип “Шуко”, за монтаж в подова кутия </t>
  </si>
  <si>
    <t>Доставка и монтаж  Ключ обикновен – IP-20</t>
  </si>
  <si>
    <t>Доставка и монтаж  Ключ обикновен – IP-54</t>
  </si>
  <si>
    <t xml:space="preserve">Доставка и монтаж  Ключ сериен – IP-20 </t>
  </si>
  <si>
    <t>Доставка и монтаж  Ключ девиаторен – IP-54</t>
  </si>
  <si>
    <t xml:space="preserve">Доставка и монтаж  Датчик за движение за вграждане в окачен таван 1000W MAX, 220V, 4.3A, IP41 </t>
  </si>
  <si>
    <t>Доставка и монтаж  Розетка - /тип RJ-45, cat.6/ –компютър</t>
  </si>
  <si>
    <t>Доставка и монтаж  Двойна розетка - /тип RJ-45, cat.6/ – телефон, компютър</t>
  </si>
  <si>
    <t>Доставка и монтаж  Двойна розетка - /тип RJ-45, cat.6/  – телефон, компютър за монтаж в подова кутия</t>
  </si>
  <si>
    <t>Доставка и монтаж  Конзоли</t>
  </si>
  <si>
    <t>Доставка и монтаж  ПКОМ разклонителни кутии</t>
  </si>
  <si>
    <t>Доставка и полагане PVC гофрирана тръба Ф 50мм</t>
  </si>
  <si>
    <t>Доставка и полагане PVC гладка тръба Ф 16мм</t>
  </si>
  <si>
    <t>Доставка и полагане PVC гладка тръба Ф 20мм</t>
  </si>
  <si>
    <t>Доставка и полагане PVC гладка тръба Ф 50мм</t>
  </si>
  <si>
    <t>Доставка и монтаж  Тресторант- по разчетна схема</t>
  </si>
  <si>
    <t>Доставка и монтаж  Тбар-по разчетна схема</t>
  </si>
  <si>
    <t xml:space="preserve">Доставка и монтаж LED осв.тяло 50W, IP-65 за открит монтаж  </t>
  </si>
  <si>
    <t>Доставка и монтаж LED осв.тяло 50W, IP-65 за открит монтаж , в комплект с авариен блок</t>
  </si>
  <si>
    <t>Доставка и монтаж LED осв.тяло 75W, IP-65 за открит монтаж</t>
  </si>
  <si>
    <t xml:space="preserve">Доставка и монтаж LED осв.тяло 75W, IP-65 за монтаж на обтяжки </t>
  </si>
  <si>
    <t>Доставка и монтаж LED осв.тяло 75W, IP-65 за монтаж на обтяжки , в комплект с авариен блок</t>
  </si>
  <si>
    <t>Доставка и монтаж LED луна 12W, IP-44 за вграждане в окачен таван</t>
  </si>
  <si>
    <t>Доставка и монтаж LED луна 20W, IP-44 за вграждане в окачен таван</t>
  </si>
  <si>
    <t>Доставка и монтаж LED луна 20W, IP-44 за вграждане в окачен таван, с авариен акумулаторен блок</t>
  </si>
  <si>
    <t>Доставка и монтаж Ключ обикновен – ІР-20</t>
  </si>
  <si>
    <t>Доставка и монтаж Ключ сериен – ІР-20</t>
  </si>
  <si>
    <t>Доставка и монтаж Ключ девиаторен – ІР-20</t>
  </si>
  <si>
    <t>Доставка и монтаж Ключ обикновен– IP-44</t>
  </si>
  <si>
    <t>Доставка и монтаж Ключ сериен – ІР-44</t>
  </si>
  <si>
    <t>Доставка и монтаж Контакт 2х16+0, тип “Шуко” – ІР-20</t>
  </si>
  <si>
    <t>Доставка и монтаж Контакт 2х16+0, тип “Шуко” – ІР-20 , открит монтаж</t>
  </si>
  <si>
    <t>Доставка и монтаж Контакт 2х16+0, тип “Шуко” – ІР-20 –двоен, открит монтаж</t>
  </si>
  <si>
    <t>Доставка и монтаж Двойна розетка - /тип RJ-45, cat.6/ телефон+компютър</t>
  </si>
  <si>
    <t>Доставка и полагане PVC гофрирана тръба Ф 16мм</t>
  </si>
  <si>
    <t xml:space="preserve">Доставка и монтаж Ключ обикновен – ІР-20 </t>
  </si>
  <si>
    <t>Доставка и полагане   PVC гофрирана тръба Ф 16мм</t>
  </si>
  <si>
    <t>Доставка и полагане  PVC гофрирана тръба Ф 23мм</t>
  </si>
  <si>
    <t>Доставка и монтаж   LED панел 40W(600/600), IP-44 за вграждане в ок.таван</t>
  </si>
  <si>
    <t>Доставка и монтаж   LED панел 40W(600/600), IP-44 за вграждане в ок.таван,  комбиниран с авариен акумулаторен блок</t>
  </si>
  <si>
    <t xml:space="preserve">Доставка и монтаж   LED осв.тяло 50W, IP-65 за открит монтаж </t>
  </si>
  <si>
    <t>Доставка и монтаж LED евакуационно осветително тяло двустранно  6W/230V</t>
  </si>
  <si>
    <t>Доставка и монтаж Контакт 2х16+0, тип “Шуко” – ІР-20 –двоен</t>
  </si>
  <si>
    <t>Доставка и монтаж Контакт 2х16+0, тип “Шуко” – ІР-20 –четворен</t>
  </si>
  <si>
    <t>Доставка и монтаж Kонтакт със заземителен щифт- червен цвят,  компютърен-IP-20-двоен</t>
  </si>
  <si>
    <t>Доставка и монтаж Розетка - /тип RJ-45, cat.6/ компютър</t>
  </si>
  <si>
    <t>Доставка и полагане  PVC гофрирана тръба Ф 29мм</t>
  </si>
  <si>
    <t>Доставка и монтаж Мини-колона   с розетки :    -2бр.контакт 2х16+0-тип "ШУКО"-IP-20/клик-монтаж/ ;   -2бр.контакт 2х16+0-тип "ШУКО"-IP-20,със заземителен щифт/клик-монтаж/;   -3бр.розетки тип RJ-45, cat.6/клик- монтаж/</t>
  </si>
  <si>
    <t>Доставка и монтаж Kонтакт със заземителен щифт- червен цвят, компютърен IP-20, двоен</t>
  </si>
  <si>
    <t>Доставка и монтаж PVC гофрирана тръба Ф 16мм</t>
  </si>
  <si>
    <t>Доставка и монтаж PVC гофрирана тръба Ф 23мм</t>
  </si>
  <si>
    <t>Доставка и монтаж PVC гофрирана тръба Ф 36мм</t>
  </si>
  <si>
    <t xml:space="preserve">Доставка и монтаж LED осв.тяло 50W, IP-65 за открит монтаж </t>
  </si>
  <si>
    <t>Доставка и монтаж LED луна 20W, IP-44 за вграждане в окачен таван, комбинирана с авариен акумулаторен блок</t>
  </si>
  <si>
    <t>Доставка и монтаж Ключ сериен– ІР-20</t>
  </si>
  <si>
    <t>Доставка и монтаж Ключ девиаторен – ІР-44</t>
  </si>
  <si>
    <t xml:space="preserve">Доставка и монтаж   Датчик за движение за вграждане в окачен таван 1000W MAX, 220V, 4.3A, IP41 </t>
  </si>
  <si>
    <t>Доставка и монтаж Kонтакт със заземителен щифт- червен цвят,      компютърен-IP-20-двоен</t>
  </si>
  <si>
    <t xml:space="preserve">Доставка и монтаж Контакт 2х16+0, тип “Шуко” – ІР-44 </t>
  </si>
  <si>
    <t xml:space="preserve">Доставка и монтаж Двойна розетка - /тип RJ-45, cat.6/ телефон+компютър </t>
  </si>
  <si>
    <t>Доставка и монтаж Мини-колона с розетки :    -2бр.контакт 2х16+0-тип "ШУКО"-IP-20/клик-монтаж/ ;   -2бр.контакт 2х16+0-тип "ШУКО"-IP-20,със заземителен щифт/клик-монтаж/;   -3бр.розетки тип RJ-45, cat.6/клик- монтаж/</t>
  </si>
  <si>
    <t>Доставка и полагане   PVC тръба Ф 16мм</t>
  </si>
  <si>
    <t>Доставка и полагане  PVC тръба Ф 23мм</t>
  </si>
  <si>
    <t>Доставка и полагане  PVC тръба Ф 16мм</t>
  </si>
  <si>
    <t xml:space="preserve">Доставка и монтаж   Система за контрол на ВСOДТ  </t>
  </si>
  <si>
    <t xml:space="preserve">Доставка и монтаж  Авариен бутон </t>
  </si>
  <si>
    <t>Доставка и полагане  PVC гофрирана тръба Ф 16мм</t>
  </si>
  <si>
    <t>Доставка и полагане  PVC гофрирана тръба Ф 100мм</t>
  </si>
  <si>
    <t>Доставка и полагане  PVC гладка тръба Ф 20мм</t>
  </si>
  <si>
    <t>Доставка и полагане  PVC гладка тръба Ф 32мм</t>
  </si>
  <si>
    <t>Доставка и полагане  PVC гладка тръба Ф 50мм</t>
  </si>
  <si>
    <t>Доставка и полагане  PVC кабелен канал 20/20мм</t>
  </si>
  <si>
    <t>Доставка и полагане  PVC кабелен канал 40/20мм</t>
  </si>
  <si>
    <t>Доставка и полагане  PVC кабелен канал 60/40мм</t>
  </si>
  <si>
    <t>Доставка и полагане  PVC кабелен канал 80/40мм</t>
  </si>
  <si>
    <t xml:space="preserve">Доставка и монтаж   LED панел 40W(600/600), IP-44 за вграждане в ок.таван </t>
  </si>
  <si>
    <t>Доставка и монтаж   LED осв.тяло 50W, IP-65 за открит монтаж</t>
  </si>
  <si>
    <t>Доставка и монтаж   LED осв.тяло 75W, IP-65 за открит монтаж</t>
  </si>
  <si>
    <t>Доставка и монтаж  Ключ обикновен открит – ІР-20</t>
  </si>
  <si>
    <t>Доставка и монтаж  Ключ сериен открит – ІР-20</t>
  </si>
  <si>
    <t>Доставка и монтаж  Ключ обикновен открит– IP-44</t>
  </si>
  <si>
    <t>Доставка и монтаж  Ключ сериен открит – ІР-44</t>
  </si>
  <si>
    <t>Доставка и монтаж  Ключ девиаторен открит– IP-44</t>
  </si>
  <si>
    <t>Доставка и монтаж  Контакт 2х16+0, тип “Шуко” – ІР-20, открит монтаж</t>
  </si>
  <si>
    <t>Доставка и монтаж  Контакт 2х16+0, тип “Шуко” – ІР-20 –двоен, открит монтаж</t>
  </si>
  <si>
    <t>Доставка и монтаж  Kонтакт със заземителен щифт-червен цвят, компютърен-IP-20-двоен</t>
  </si>
  <si>
    <t>Доставка и монтаж   PVC гофрирана тръба Ф13мм</t>
  </si>
  <si>
    <t>Доставка и монтаж  в изкоп на  PVC тръба  Ф50мм</t>
  </si>
  <si>
    <t>Доставка и монтаж  в изкоп на PVC тръба Ф110мм</t>
  </si>
  <si>
    <t>Доставка и монтаж  Влагозащитена кутия за  Internet access point</t>
  </si>
  <si>
    <t>Доставка и монтаж  Касета площадково осветление-IP 54-по разчетна схема</t>
  </si>
  <si>
    <t xml:space="preserve">Доставка и монтаж  Дизел агрегат 33kVA,  обезшумен тип с кожух – комплексна доставка </t>
  </si>
  <si>
    <t xml:space="preserve">Доставка и монтаж  Дизел агрегат 150kVA  обезшумен тип с кожух  – комплексна доставка </t>
  </si>
  <si>
    <t>Доставка и монтаж  Заземителна уредба, комплект – R&lt;10Ω</t>
  </si>
  <si>
    <t>Доставка и монтаж  Поцинкована шина 40/4мм</t>
  </si>
  <si>
    <t xml:space="preserve">Доставка и монтаж  LED прожектор за фасадно осветление 30W, IP-65 </t>
  </si>
  <si>
    <t xml:space="preserve">Доставка и монтаж  LED улично осв.тяло  IP-66 </t>
  </si>
  <si>
    <t>Доставка и монтаж  Стоманенотръбен стълб с обща височина 6,2м /5м над терен/, включително бетонов фундамент</t>
  </si>
  <si>
    <t>Доставка и монтаж   Мълниеприемник с изпреварващо действие с време на изпреварване 60µs</t>
  </si>
  <si>
    <t xml:space="preserve">Доставка и монтаж   Контролна кутия мълниезащита </t>
  </si>
  <si>
    <t>Доставка и монтаж  Гофрирана РVC тръба Ф13мм</t>
  </si>
  <si>
    <t>Доставка и монтаж  Аналогов адресируем пожароизвестителeн контролeн панел с 2 кръга, 48 LED Zones с  ESP  протокол за конфедициалност на данните</t>
  </si>
  <si>
    <t xml:space="preserve">Доставка и монтаж  Loop карта за добавяне на още 2 кръга </t>
  </si>
  <si>
    <t xml:space="preserve">Доставка и монтаж  Токозахранващо устройство - 12V/12Ah </t>
  </si>
  <si>
    <t>Доставка и монтаж  Основа за аналогов детектор, бяла</t>
  </si>
  <si>
    <t>Доставка и монтаж  Основа с изолатор на късо съединение</t>
  </si>
  <si>
    <t xml:space="preserve">Доставка и монтаж  Основа сирена с флаш лампа  </t>
  </si>
  <si>
    <t>Доставка и монтаж  Аналогово-aдресируем димен оптичен детектор</t>
  </si>
  <si>
    <t>Доставка и монтаж  Аналогово-aдресируем димен оптичен детектор с вграден изолатор на късо съединиение</t>
  </si>
  <si>
    <t>Доставка и монтаж  Аналогово-aдресируем максимално диференциален   температурен детектор с вграден изолатор на късо     съединиение</t>
  </si>
  <si>
    <t xml:space="preserve">Доставка и монтаж  Адресируема сирена </t>
  </si>
  <si>
    <t>Доставка и монтаж  Стенна адресируема сирена с флаш лампа с червена кутия и  червен светодиод в съовестие с EN 54-23</t>
  </si>
  <si>
    <t>Доставка и монтаж  Влагозащитен пакет за стенна сирена</t>
  </si>
  <si>
    <t>Доставка и монтаж  Основа-изолатор на късо съединение (Червена) за сирени</t>
  </si>
  <si>
    <t xml:space="preserve">Доставка и монтаж Адресируем модул с релен изход-240V </t>
  </si>
  <si>
    <t>Доставка и монтаж  Кутия подходяща за адресируем модул,  размери: 150х110х77mm.IP55</t>
  </si>
  <si>
    <t>Доставка и монтаж   Ръчен пожароизвестител</t>
  </si>
  <si>
    <t>Доставка и монтаж   Задна капачка за HCP-E(SCI), червена 32mm</t>
  </si>
  <si>
    <t>Доставка и монтаж  Светлинен индикатор</t>
  </si>
  <si>
    <t>Доставка и монтаж Кабел FTP 4х2х0,5мм², cat.7</t>
  </si>
  <si>
    <t>Доставка и монтаж PVC гладка тръба Ф16мм</t>
  </si>
  <si>
    <t xml:space="preserve">Доставка и монтаж PVC канал 20/20мм </t>
  </si>
  <si>
    <t>Доставка и монтаж PVC гофрирана тръба Ф13мм</t>
  </si>
  <si>
    <t xml:space="preserve">Доставка и монтаж Брониран оптичен кабел 4 влакна с две стоманени носещи въжета и една туба </t>
  </si>
  <si>
    <t xml:space="preserve">Доставка и монтаж  Конектор FM45/s за директно (без инструмент) терминиране на кабели Cat.7а, Cat.7, Cat.6а, Cat.6, Cat.5E кабели, 500MHz и скорост на пренос на данни 10 Gigabit/s  </t>
  </si>
  <si>
    <t xml:space="preserve">Доставка и монтаж PVC тръба Ф50мм </t>
  </si>
  <si>
    <t xml:space="preserve">Доставка и монтаж 64-канален 4K мрежов рекордер/сървър NVR </t>
  </si>
  <si>
    <t>Доставка и монтаж  Мегапикселова корпусна IP камера с вградено IR осветление с обхват до 50м; 4.0 Мегапиксела</t>
  </si>
  <si>
    <t>Доставка и монтаж Мегапикселова куполна IP камера Ден/Нощ с вградено IR осв. с обхват до 30м; 4.0 Мегапиксела</t>
  </si>
  <si>
    <t xml:space="preserve">Доставка и монтаж  Твърд диск 6000GB;  6Gb/s; 3.5''; 5900 RPM; 256MB cache  </t>
  </si>
  <si>
    <t xml:space="preserve">Доставка и монтаж  43" FullHD LED професионален монитор; 1920x1080  </t>
  </si>
  <si>
    <t>Доставка и монтаж  Стенна стойка за монитор</t>
  </si>
  <si>
    <t xml:space="preserve">Доставка и монтаж  10-портов PoE мрежов комутатор </t>
  </si>
  <si>
    <t xml:space="preserve">Доставка и монтаж Индустриален 10-портов PoE мрежов комутатор  </t>
  </si>
  <si>
    <t xml:space="preserve">Доставка и монтаж  18-портов PoE мрежов комутатор </t>
  </si>
  <si>
    <t xml:space="preserve">Доставка и монтаж  28-портов PoE мрежов комутатор </t>
  </si>
  <si>
    <t xml:space="preserve">Доставка и монтаж  19" Комуникационен шкаф 26U 600/600мм серия Goldline/Cosmoline, височина: 1386мм, отваряеми заключващи се страници, товароносимост 600 кг.(без колела), предна врата със закалено стъкло </t>
  </si>
  <si>
    <t>Доставка и монтаж  Вентилаторен блок с 2 вентилатора и термостат</t>
  </si>
  <si>
    <t xml:space="preserve">Доставка и монтаж  19“ Разклонител, 6 x 230 V тип Шуко с ключ и защита от пренапрежение с филтър </t>
  </si>
  <si>
    <t>Доставка и монтаж  19" Фиксиран рафт за шкаф с д: 600мм, товароносимост 50 кг.</t>
  </si>
  <si>
    <t>Доставка и монтаж SC пигтейл, OS2 9/125 μm (ITU-T G.652.D) 2м</t>
  </si>
  <si>
    <t>Доставка и монтаж  Свързващ кабел (пач корда) STP екраниран Категория 6 LSOH (безхалогенна) изолация, 250MHz, скорост на пренос на данни 1 Gigabit/s, 1м, сив</t>
  </si>
  <si>
    <t>Доставка и монтаж Кабел SFTP 4х2х0,5мм², cat.7</t>
  </si>
  <si>
    <t xml:space="preserve">Доставка и монтаж Конектор FM45/s за директно (без инструмент) терминиране на кабели Cat.7а, Cat.7, Cat.6а, Cat.6, Cat.5E кабели, 500MHz и скорост на пренос на данни 10 Gigabit/s </t>
  </si>
  <si>
    <t>Доставка и монтаж PVC канал 20/20мм</t>
  </si>
  <si>
    <t>Доставка и монтаж  PVC гофрирана тръба Ф13мм</t>
  </si>
  <si>
    <t>Доставка и монтаж  PVC тръба Ф50мм</t>
  </si>
  <si>
    <t xml:space="preserve">Доставка и монтаж  Контролер за 1 врата двустранно </t>
  </si>
  <si>
    <t>Доставка и монтаж  Контролер за 2 врати двустранно</t>
  </si>
  <si>
    <t>Доставка и монтаж  Контролер за 4 врати двустранно</t>
  </si>
  <si>
    <t>Доставка и монтаж  Безконтактен четец за карти</t>
  </si>
  <si>
    <t>Доставка и монтаж Ел.насрещник</t>
  </si>
  <si>
    <t xml:space="preserve">Доставка и монтаж  Авариен бутон </t>
  </si>
  <si>
    <t>Доставка и монтаж  Сензорен, водоустойчив "Exit" бутон</t>
  </si>
  <si>
    <t>Доставка и монтаж  Метална кутия с тесен профил за монтаж на "Exit" бутон</t>
  </si>
  <si>
    <t>Доставка и монтаж  Бутон "Exit"-метален</t>
  </si>
  <si>
    <t>Доставка и монтаж  Ел.магнит</t>
  </si>
  <si>
    <t xml:space="preserve">Доставка и монтаж  Монтажна планка L-форма за магнит </t>
  </si>
  <si>
    <t xml:space="preserve">Доставка и монтаж  Монтажна планка L-shape </t>
  </si>
  <si>
    <t>Доставка и монтаж  Вандалоустойчив еднопостов лицев панел. Вградена камера с HD резолюция (1280x720@25 кад/сек), WDR, широкоъгълен обектив 120°, вградено IR осветление за нощна работа, вградени микрофон и говорител</t>
  </si>
  <si>
    <t>Доставка и монтаж Мониторен панел, 7“ Touch-Screen цветен дисплей</t>
  </si>
  <si>
    <t xml:space="preserve">Доставка и монтаж Стойка за бюро за мониторни панели </t>
  </si>
  <si>
    <t>Доставка и монтаж  10-портов PoE мрежов комутатор</t>
  </si>
  <si>
    <t>Доставка и монтаж  Автоматична електро-механична бариера 4m</t>
  </si>
  <si>
    <t>Доставка и монтаж Радио приемник с променящи кодове, 2 канален</t>
  </si>
  <si>
    <t>Доставка и монтаж  Четириканално дистанционно управление</t>
  </si>
  <si>
    <t>Доставка и монтаж  Фотоклетки комплект</t>
  </si>
  <si>
    <t xml:space="preserve">Доставка и монтаж  Стойка за фотоклетка </t>
  </si>
  <si>
    <t>Доставка и монтаж  LED лента за рамо до 4м</t>
  </si>
  <si>
    <t>Доставка и монтаж Светлоотражателни стикери за бариера</t>
  </si>
  <si>
    <t>Доставка и монтаж Високоговорител за вграждане в таван 0.8/1.5/3/6W, 94dB (1 W / 1 m), Ъгъл на излъчване на  1 kHz / 4 kHz: 175° / 70°, Размер: ø180x77.5мм,  EN54-24;</t>
  </si>
  <si>
    <t xml:space="preserve">Доставка и монтаж Стенен  високоговорител  0.8/1.5/3/6W, 94dB (1 W / 1 m), Ъгъл на излъчване на  1 kHz / 4 kHz: 135° / 60°(H), 160° / 70°(V),  Размер: 250x190x110мм,  EN54-24; </t>
  </si>
  <si>
    <t xml:space="preserve">Доставка и монтаж  Озвучително тяло тип "line-array",  4x5"+12x1", 60/120/200W, 96dB (1 W / 1 m), IPX4, Ъгъл на излъчване на  1 kHz / 4 kHz: 192° / 118°(H), 70° / 66°(V), Размер: 408x546x342мм,  EN54-24; </t>
  </si>
  <si>
    <t>Доставка и монтаж Микрофон - спешни повиквания - бутони Ararm Switch, Evacuation, Alert, Reset, CPU on/off   EN54-16</t>
  </si>
  <si>
    <t xml:space="preserve">Доставка и монтаж Разширител за  микрофон - спешни повиквания с 20 програмируеми бутона,  EN54-16 </t>
  </si>
  <si>
    <t>Доставка и монтаж Микрофонен пулт - 10 програмируеми клавиша</t>
  </si>
  <si>
    <t xml:space="preserve">Доставка и монтаж Цифров контролер, с възможност за вграждане на до 4 усилвателя (1-зона – 1 у-л, 4 AB-зони или 3 AB-зони + стенбай у-л), Input DSP: конфигуруеми филтри и компресор (Q4), Output DSP: конфигуруеми филтри, компресор и закъснение до 2.7 секунди (Q4), Аудио вход: 4 (Line: -20 dBV/ Mic: -60dBV), Контролни входове: 16+2(FDS), Контролни изходи: 8+3 (CPU OFF), EN54-16; </t>
  </si>
  <si>
    <t>Доставка и монтаж  Усилвателен модул за вграждане, 150W, 31 VDC (Оперативен диапазон: 20-40VDC), EN54-16</t>
  </si>
  <si>
    <t>Доставка и монтаж Усилвателен модул за вграждане, 300W, 31 VDC (Оперативен диапазон: 20-40VDC), EN54-16</t>
  </si>
  <si>
    <t>Доставка и монтаж Заряден токоизправител, DC Power Rated output: 2300 W (31 V, 72,5 A, total DC power output), Peak output: 2780 W (29 V, 96 A, total DC power output), EN54-4;</t>
  </si>
  <si>
    <t xml:space="preserve">Доставка и монтаж Батерия 12V, 100 Ah,  </t>
  </si>
  <si>
    <t>Доставка и монтаж Модул за  контрол на линията - EOL, EN54-16;</t>
  </si>
  <si>
    <t>Доставка и монтаж Рак-шкаф - 22 U - 650 х 1092 х 600 мм;</t>
  </si>
  <si>
    <t xml:space="preserve">Доставка и монтаж Планка дъно за рак-шкаф ; </t>
  </si>
  <si>
    <t>Доставка и монтаж Заключващ механизъм за фронтална вратичка;</t>
  </si>
  <si>
    <t xml:space="preserve">Доставка и монтаж Плексигласова фронтална вратичка - 22 U; </t>
  </si>
  <si>
    <t xml:space="preserve">Доставка  и монтаж Вратичка гръб - 22 U; </t>
  </si>
  <si>
    <t xml:space="preserve">Доставка и монтаж Бланк панел - перфориран - 3U; </t>
  </si>
  <si>
    <t>Доставка и монтаж Бланк панел - перфориран - 2U;</t>
  </si>
  <si>
    <t xml:space="preserve">Доставка и монтаж  Цифров смесителен пулт 12 входа  </t>
  </si>
  <si>
    <t xml:space="preserve">Доставка и монтаж  UHF приемно предавателна система, тип - ръкохватка,  с аксесоари за рак монтаж audio-technica </t>
  </si>
  <si>
    <t xml:space="preserve">Доставка и монтаж  Централен конферентен модул с възможност за свързване на общо до 70 микрофонни станции  (чрез две входни линии).  Микрофонен вход, два AUX входа, изход за запис. Възможност за включване на външен тонкорегиращ модул или система за предотвратяване на обратна връзка - т.н. "микрофония". Селектор за максимален брой едновременно  активирани микрофонни станции (1, 2, 4, 6). Функция за автоматично деактивиране на активните станции с  времезадръжка (изкл., 20 сек., 40 сек.). Режим за тест на свързаните микрофонни станции. Размери -(W x H x D): 210х93х316mm </t>
  </si>
  <si>
    <t xml:space="preserve">Доставка и монтаж  Председателска микрофонна станция. Ергономични   бутони за активиране на станцията и за вземане приоритет над делегатски микрофонни станции. Вграден високоговорител  с функция за автоматично изключване при активиране на станцията. Вградени изходи за слушалки и запис с възможност за регулиране на нивото.  Светодиоден индикатор за моментното състояние. Контролен изход тип "отворен колектор" за мониторинг активноста на системата.  </t>
  </si>
  <si>
    <t xml:space="preserve">Доставка и монтаж  Делегатска микрофонна станция. Ергономичен  бутон за активиране на станцията. Вграден високоговорител с  функция за автоматично изключване при активиране на станцията. Вградени изходи за слушалки и запис с възможност за регулиране на нивото. </t>
  </si>
  <si>
    <t xml:space="preserve">Доставка и монтаж  Микрофонно рамо тип "гъши врат"  за станции.  Висококачествен кондензаторен микрофонен капсул  с честотен диапазин 100 Hz - 13,000 Hz, чувствителност  -37 dB (1 kHz 0 dB = 1 V/Pa). Светлинен пръстен за индикация активноста на станцията.  Обща дължина 518 мм. </t>
  </si>
  <si>
    <t>Доставка и монтаж Специализиран кабел с конектори за изнесена връзка на модули от конферентна система. Дължина 2м.</t>
  </si>
  <si>
    <t>Доставка и монтаж Специализиран кабел с конектори за изнесена връзка на  модули от конферентна система. Дължина 10м.</t>
  </si>
  <si>
    <t>Доставка Фотоволтаичен панел с номинална мощност 260Wp</t>
  </si>
  <si>
    <t>Доставка Соларен кабел  1х6,00 мм2</t>
  </si>
  <si>
    <t>Доставка DC шалтер  2-полюсен, 30 A</t>
  </si>
  <si>
    <t>Доставка Инвертор със следните характеристики: Вход (DC); Максимална мощност: 35 кВт;   Максимален входен ток: 60 A; Диапазон на напрежението   200 V до 1000 V.; Ефективност: 98.20%</t>
  </si>
  <si>
    <t>Доставка Инвертор със следните характеристики: Вход (DC); Максимална мощност: 16,5 кВт; Максимален входен ток: 44 A; Диапазон на напрежението  200 V до 1000 V.; Ефективност: 98.30%</t>
  </si>
  <si>
    <t>Доставка Автоматичен прекъсвач 3р 20 A</t>
  </si>
  <si>
    <t xml:space="preserve">Доставка Автоматичен прекъсвач 3р 32 A </t>
  </si>
  <si>
    <t>Доставка Автоматичен прекъсвач 3р 63 A</t>
  </si>
  <si>
    <t xml:space="preserve">Доставка Автоматичен прекъсвач 3р 250 A </t>
  </si>
  <si>
    <t>Доставка Катоден отводител  Un=400V; Uc=275V; Up=1,2kV; Imax: (8/20µs)40kA; In: (8/20µs)5kA</t>
  </si>
  <si>
    <t xml:space="preserve">Монтаж КРУ 24kV, схема TRT  </t>
  </si>
  <si>
    <t>Доставка КРУ 24kV, схема TRT със следните параметри: Номинално напрежение до 24kV; Номинален ток на късо съединение до 25kA; Номинален изходящ ток: до 630A за кабелен отсек/до 200А за трансформатор; Номинален ток на шината до 630A;.</t>
  </si>
  <si>
    <t>Доставка КРУ 24kV, схема RRMR със следните параметри: Номинално напрежение до 24kV; Номинален ток на късо съединение до 25kA; Номинален изходящ ток: до 630A за кабелен отсек/до 200А за трансформатор; Номинален ток на шината до 630A;.</t>
  </si>
  <si>
    <t xml:space="preserve">Монтаж КРУ 24kV, схема RRMR </t>
  </si>
  <si>
    <t xml:space="preserve">Доставка и монтаж еднокрила, неостъклена MDF врата с размер 80/210/13см,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три броя усилени панти с цвят "Хром мат" ; в комплект с брава секретна, дръжки и патрон цвят хром мат. Сигнатура 1 </t>
  </si>
  <si>
    <t xml:space="preserve">Доставка и монтаж еднокрила, неостъклена MDF врата с размер 80/210/15см,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три броя усилени панти с цвят "Хром мат" ; в комплект с брава секретна, дръжки и патрон цвят хром мат. Сигнатура 1 </t>
  </si>
  <si>
    <t>Доставка и монтаж еднокрила, неостъклена MDF врата с размер 110/210/25см,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три броя усилени панти с цвят "Хром мат" ; в комплект с брава сервизна, дръжки и патрон цвят хром мат. Сигнатура 2</t>
  </si>
  <si>
    <t>Доставка и монтаж еднокрила интериорна алуминиева врата с пълнеж от термопанел и размер 100/220см. В комплект със секретна брава, патрон и дръжки. Цвят на вратата и пълнежа по RAL.Сигнатура 3</t>
  </si>
  <si>
    <t xml:space="preserve">Доставка и монтаж еднокрила, неостъклена MDF врата с размер 100/220/15см,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три броя усилени панти с цвят "Хром мат" ; в комплект с брава секретна, дръжки и патрон цвят хром мат. Сигнатура 4 </t>
  </si>
  <si>
    <t>Доставка и монтаж еднокрила интериорна алуминиева врата, остъклена, димоуплътнена, с устройство за самозатваряне, граница на пожароустойчивост EI45 минути и размер 90/220см. В комплект със секретна брава, патрон и дръжки.  Цвят на вратата  по RAL. Сигнатура 5</t>
  </si>
  <si>
    <t>Доставка и монтаж еднокрила,  неостъклена, метална врата, с граница на пожароустойчивост EI 90минути, цвят по RAL, размер на вратата 90/200см, в комплект със секретна брава, патрон и дръжки, Сигнатура 6</t>
  </si>
  <si>
    <t>Доставка и монтаж алуминиева термоизолирана самоносеща се фасада   остъклена със стъклопакет.  Параметри на фасадната алуминиева система: окачена фасадна система с вертикални и хоризонтални профили с широчина 50 mm; въздухопроницаемост: Клас AE; Водонепропускливост: Клас RE 900; Устойчивост на вятър: проектно натоварване – 1600 Pa, безопасно натоварване – 2400 Pa; Устойчивост на удар: Клас I5/E5; Топлопреминаване: Uf = 1,6 W/m2.K; Шумоизолация:  Rw = 44 dB.  Параметри на стъклопакета: Светло пропускливост(Light transmittance Tv): 45%; Соларен фактор (Solar factor g): 26%; Коефициент на топлопреминаване(Thermal transmittance Ug): 0.9 [W/(m2xK)]</t>
  </si>
  <si>
    <t>Доставка и монтаж фасадни алуминиеви прозорци отварящ се навън на горна хоризонтална ос тип "Клапа", с размер 93/200см;   остъкление двоен стъклопакет. Параметри на фасадната алуминиева система: окачена фасадна система с вертикални и хоризонтални профили с широчина 50 mm; въздухопроницаемост: Клас AE; Водонепропускливост: Клас RE 900; Устойчивост на вятър: проектно натоварване – 1600 Pa, безопасно натоварване – 2400 Pa; Устойчивост на удар: Клас I5/E5; Топлопреминаване: Uf = 1,6 W/m2.K; Шумоизолация:  Rw = 44 dB.  Параметри на стъклопакета: Светло пропускливост(Light transmittance Tv): 45%; Соларен фактор (Solar factor g): 26%; Коефициент на топлопреминаване(Thermal transmittance Ug): 0.9 [W/(m2xK)]</t>
  </si>
  <si>
    <t>Доставка и монтаж топлоизолирана  алуминиева врата за евакуационен изход   интегрирана в окачената фасада, съставена от алуминиеви профили с прекъснат термомост и цвят по RAL остъклени  с двоен стъклопакет, Размер на вратата 90/220см включително антипаник брава, патрон и дръжка.  Параметри на профилите: Въздухопроницаемост  Клас 4; Водонепропускливост  Клас E1500; Устойчивост на вятър  Клас C5; Устойчивост против взлом RC2; Топлопреминаване  Uf до 1,26 W/m2.K (за комбинация от рамка и каса): Светло пропускливост(Light transmittance Tv): 45%; Соларен фактор (Solar factor g): 26%; Коефициент на топлопреминаване(Thermal transmittance Ug): 0.9 [W/(m2xK)]</t>
  </si>
  <si>
    <t xml:space="preserve">Доставка и направа интегрирана топлоизолационна система по фасади  състояща се от сиви топлоизолационни плочи EPS от експандиран полистирен с подобрени топлоизолационни свойства  λ≤0.035W/mK и   дебелина 10см,   дюбели, един пласт стъклотекстилна мрежа  лепило и шпакловка  </t>
  </si>
  <si>
    <t xml:space="preserve">Доставка и направа интегрирана топлоизолационна система по страници отвори с широчина до 20см състояща се от сиви топлоизолационни плочи EPS от експандиран полистирен с подобрени топлоизолационни свойства  λ≤0.035W/mK и   дебелина 5см,   дюбели, един пласт стъклотекстилна мрежа  лепило и шпакловка  </t>
  </si>
  <si>
    <t xml:space="preserve">Доставка и направа фасадна силикатна мазилка, влачена структура с едрина 3мм  и бял цвят, включително грундиране на основата с грунд </t>
  </si>
  <si>
    <t xml:space="preserve">Доставка и монтаж фасаден PVC профил за направа на  връзка  между дограма и топлоизолация </t>
  </si>
  <si>
    <t xml:space="preserve">Доставка и монтаж PVC водооткапващ профил със стъклофибърна мрежа  </t>
  </si>
  <si>
    <t xml:space="preserve">Доставка и монтаж PVC винкел със стъклофибърна мрежа, по ръбове  на фасадна топлоизолация </t>
  </si>
  <si>
    <t xml:space="preserve">Направа зидария за бордове с газобетонови блокчета с дебелина 20см </t>
  </si>
  <si>
    <t xml:space="preserve">Доставка и направа интегрирана  топлоизолационна система по бордове състояща се от сиви топлоизолационни плочи EPS от експандиран полистирен с подобрени топлоизолационни свойства  λ≤0.035W/mK и   дебелина 10см,   дюбели, един пласт стъклотекстилна мрежа  лепило и шпакловка  </t>
  </si>
  <si>
    <t xml:space="preserve">Доставка и направа топлоизолация по покрив  от сиви топлоизолационни плочи EPS от експандиран полистирен с подобрени топлоизолационни свойства  λ≤0.035W/mK и   дебелина 10см </t>
  </si>
  <si>
    <t>Доставка и монтаж топлоизолация от XPS полистирол за оформяне на отводнителни наклони  покрив, с дебелина от 0 до 10см и следните характеристики: Якост на натиск: 300 kPa (30 t/m²); Пълзене при натиск: 130 kPa (13 t/m²); Коефициент на топлопроводимост λD:  0,036 W/(mK); Клас по реакция на огън: Е.</t>
  </si>
  <si>
    <t>Доставка и монтаж геотекстил 500гр/кв.м за защита на хидроизолация</t>
  </si>
  <si>
    <t xml:space="preserve">Доставка и монтаж чрез заваряване с горещ въздух на  хоризонтална двупластова хидроизолация с дебелина на всеки пласт 1.5 mm,  хидроизолационна мембрана за покриви на базата на висококачествен, гъвкав полиолефин (FPO), съдържаща ултравиолетови стабилизатори, забавяща разпространението на огън, армирана с нетъкана стъклена тъкан, в съответствие с EN 13956 </t>
  </si>
  <si>
    <t xml:space="preserve">Доставка и монтаж чрез заваряване с горещ въздух на  вертикална двупластова хидроизолация  с дебелина на всеки пласт 1.5 mm, хидроизолационна мембрана за покриви на базата на висококачествен, гъвкав полиолефин (FPO), съдържаща ултравиолетови стабилизатори, забавяща разпространението на огън, армирана с нетъкана стъклена тъкан, в съответствие с EN 13956 </t>
  </si>
  <si>
    <t xml:space="preserve">Доставка и монтаж подложка от сиви топлоизолационни плочи EPS от експандиран полистирен с подобрени топлоизолационни свойства  λ≤0.035W/mK и дебелина 10см, под ламаринени шапки на бордове, съгласно детайли за плосък покрив </t>
  </si>
  <si>
    <t xml:space="preserve">Доставка и монтаж растерен окачен таван 600/600мм,  система  на монтаж с видима носеща конструкция и демонтируеми пана. Характеристики на паната: дебелина 15мм; Клас на строителният материал A2-s1, d0 по EN 13501-1; Звукопоглъщане EN ISO 354 αw = 0,20 по EN ISO 11654  NRC = 0,15 по ASTM C 423; Звукоизолация Dn,f,w = 34 dB по EN ISO 10848;  Претеглен индекс на звукоизолация Rw = 21 dB no EN ISO 10140-2:2010; Влагоустойчивост до 95% относителна влажност на въздуха;  Топлопроводимост λ = 0,052-0,057 W/mK по DIN 52612
</t>
  </si>
  <si>
    <t>Направа и монтаж на  окачен таван изпълнен  с еднослойна облицовка  от гипскартон тип А 12.5мм върху  конструкция. Окачения таван представлява ивици които се монтират  по контура на растерният окачен таван, както и около таванните вътрешни климатични тела. Включително обработка на фугите и цялостно шпакловане</t>
  </si>
  <si>
    <t>Боядисване с латексова боя бял цвят по окачени тавани от гипскартон</t>
  </si>
  <si>
    <t xml:space="preserve">Доставка топлоизолационни панели  на хладилна сглобка с дебелина δп=120мм,  с полиестерно покритие в цвят по  RAL </t>
  </si>
  <si>
    <t xml:space="preserve">Доставка и монтаж на среднотемпературна   хладилна врата със светъл размер 100/200см   в комплект с панти, брава, дръжки и патрон.  Материал: ламарина с цинк-алуминиево и цветно полиестерно покритие и топлоизолация от пенополиуретан </t>
  </si>
  <si>
    <t xml:space="preserve">Доставка и монтаж на нискотемпературна   хладилна врата със светъл размер 100/200см   в комплект с панти, брава, дръжки и патрон.  Материал: ламарина с цинк-алуминиево и цветно полиестерно покритие и топлоизолация от пенополиуретан </t>
  </si>
  <si>
    <t xml:space="preserve">Направа щендерна преградна стена с   дебелина 250мм;   изградена от двойна конструкция от метални профили  CW/UW, на които вертикално е монтирана  двустранно двуслойно  гипсокартонена плоскост от едната страна  тип А  2х12,5 mm от другата страна  тип Н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</si>
  <si>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щендерна преградна стена с   дебелина 125мм;  изградена от единична конструкция от метални профили CW/UW, на които вертикално е монтирана  двустранно двуслойно гипсокартонена плоскост  Тип А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</si>
  <si>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щендерна  преградна стена с   дебелина 125мм;  изградена от единична конструкция от метални профили CW/UW, на които вертикално е монтирана  двустранно двуслойно  гипсокартонена плоскост от едната страна  тип А  2х12,5 mm от другата страна  тип Н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</si>
  <si>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щендерна преградна стена с   дебелина 125мм;  изградена от единична конструкция от метални профили CW/UW, на които вертикално е монтирана  двустранно двуслойно гипсокартонена плоскост  Тип Н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</si>
  <si>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щендерна  преградна стена с   дебелина 150мм;  изградена от единична конструкция от метални профили CW/UW, на които вертикално е монтирана  двустранно двуслойно гипсокартонена плоскост  Тип А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</si>
  <si>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щендерна преградна стена с   дебелина 150мм; изградена от единична конструкция от метални профили CW/UW, на които вертикално е монтирана  двустранно двуслойно  гипсокартонена плоскост от едната страна  тип А  2х12,5 mm от другата страна  тип Н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</si>
  <si>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щендерна преградна стена с   дебелина 150мм; изградена от единична конструкция от метални профили CW/UW, на които вертикално е монтирана  двустранно двуслойно гипсокартонена плоскост  Тип Н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</si>
  <si>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предстенна обшивка  по стени (за скриване на ВиК щрангове), изградена от  единична конструкция от метални профили  CW/UW, на които вертикално е монтирана  едностранно  двуслойно  гипсокартонена плоскост  тип Н 2х12,5 mm. Пространството между вертикалните профили CW е запълнено с изолация от каменна  вата  с дебелина 50мм и плътност минимум 90 кг/м3.  Включително оформяне  на ръбове и  шпакловане на фуги </t>
  </si>
  <si>
    <t>Направа  предстенна обшивка  по стени  с граница на пожароустойчивост EI60, изградена от  единична конструкция от метални профили  CW/UW, на които вертикално е монтирана  едностранно  двуслойно  гипсокартонена плоскост  тип DF 2х12,5 mm. Пространството между вертикалните профили CW е запълнено с изолация от   каменна вата с дебелина 50мм и плътност минимум 90 кг/м3  .  Включително оформяне  на ръбове и  шпакловане на фуги</t>
  </si>
  <si>
    <t>Направа зидария от керамични  блокове с верикални кухини,   с нут и федер, предназначени за неносещи зидове с дебелина на зида 25 см€Зидарията е  изпълнена  с разтвор сертифициран за избраната система керамични блокове</t>
  </si>
  <si>
    <t>Доставка и монтаж щурцове над отвори в зид с дебелина 25см, щурцовете са част от избраната система керамични блокове</t>
  </si>
  <si>
    <t>Направа   облицовка по стени с гранитогресни плочи 60/30см, бял цвят, първо качество</t>
  </si>
  <si>
    <t xml:space="preserve">Направа мазана хидроизолация по подове и  стени санитарни възли (на височина 60см) с  еднокомпонентно, трайноеластично хидроизолационно покритие за безфугово хидроизолиране на вътрешни помещения под керамични покрития, нанесено в три слоя с обща дебелина 1мм. Включително полагане на  уплътнителна лента  на преходите между стена-стена и стена-под, маншет за сифони (ако не е комплект със сифона), и уплътнителен маншет  при водоотводните тръби </t>
  </si>
  <si>
    <t>Доставка и монтаж алуминиева ревизионна вратичка  за мотиране във фаянсова облицовка,  с размер 20/30см отваряне с пуш бутон и остъкление от матирано стъкло</t>
  </si>
  <si>
    <t>Доставка и монтаж фаянсова преграда за писоари в бял цвят</t>
  </si>
  <si>
    <t xml:space="preserve">Доставка и монтаж комплект  държачи  в бял цвят за ползване на тоалетната от хора с намалена подвижност </t>
  </si>
  <si>
    <t xml:space="preserve">Доставка и монтаж хигиенни прегради и врати от HPL плоскости за обособяване на WC клетки. Изпълнени от HPL  с дебелина 12мм в цвят RAL7039 и обков от неръждавейка. Доставка и монтаж фронтална стена   с размер 195/220см с вградени в нея два броя врати с размер 70/220см и три броя междинна и крайни преградни стени с размер 150/220см </t>
  </si>
  <si>
    <t>Направа саморазливна циментова замазка  с дебелина до 5мм, съвместима с предлаганата настилка от линолеум</t>
  </si>
  <si>
    <t xml:space="preserve">Доставка и монтаж хомогенна настилка от  линолеум   антибактериален (дебелина 2мм, износоустоичивост  клас 34-43; клас на горимост  Bfl-s1), в количеството е предвидено  задигане 10см по стени за первази. Включително полиране на настилката. В стойността да се предвидят и всички необходими дейности и материали за обработка на фугите, лепило, предварително грундиране и др. </t>
  </si>
  <si>
    <t>Доставка и монтаж скрит РVC холкер с капаче за линолеум, комплексна доставка с настилката от линолеум</t>
  </si>
  <si>
    <t>Доставка и монтаж настилка в санитарни възли  с гранитогресни плочи    с размер  30/60см, цвят бежов, първо качество</t>
  </si>
  <si>
    <t>Доставка и монтаж настилка от гранитогрес  с размер  30/60см , цвят бежов, първо качество</t>
  </si>
  <si>
    <t>Направа и монтаж  первази в стълбищна клетка   от гранитогрес  с размер  30/60см , цвят бежов, първо качество</t>
  </si>
  <si>
    <t>Доставка и монтаж  настилка по подове   от гранитогрес  с размер  30/60см , цвят бежов, първо качество</t>
  </si>
  <si>
    <t>Направа и монтаж первази   от гранитогрес  с размер  30/60см , цвят бежов, първо качество</t>
  </si>
  <si>
    <t xml:space="preserve">Доставка и монтаж метален стопер за врата в цвят хром мат </t>
  </si>
  <si>
    <t>Доставка и монтаж входна изтривалка за вграждане в настилката с размер 140/70/7,5см -  вид "с оребрено килимче и стъргало", включително окрайчваща алуминиева рамка с височина 9см</t>
  </si>
  <si>
    <t>Доставка  и монтаж на метални перфорирани плочи за вентилация на двоен под, дебелина 38 мм, растер 600х600,  площ на перфорацията 38%</t>
  </si>
  <si>
    <t>Направа на вътрешна основна мазилка върху всички нормални мазилкови основи, включително и за мокри помещения</t>
  </si>
  <si>
    <t xml:space="preserve">Направа гипсова шпакловка  </t>
  </si>
  <si>
    <t xml:space="preserve">Боядисване с латексова боя бял цвят по стени от гипскартон и върху гипсова шпакловка </t>
  </si>
  <si>
    <t xml:space="preserve">Доставка и монтаж топлоизолация от каменна вата  с λ≤0.039W/mK  и  дебелина 10см между окачената фасада и бетоновите бордове </t>
  </si>
  <si>
    <t xml:space="preserve">Доставка и монтаж еднокрила, неостъклена MDF врата с размер 80/220/13см,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три броя усилени панти с цвят "Хром мат" ; в комплект с брава секретна, дръжки и патрон цвят хром мат. Сигнатура 1 </t>
  </si>
  <si>
    <t xml:space="preserve">Доставка и монтаж еднокрила, неостъклена MDF врата с размер 80/220/15см,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три броя усилени панти с цвят "Хром мат" ; в комплект с брава секретна, дръжки и патрон цвят хром мат. Сигнатура 1 </t>
  </si>
  <si>
    <t xml:space="preserve">Доставка и монтаж еднокрила, неостъклена MDF врата с размер 100/220/15см,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три броя усилени панти с цвят "Хром мат" ; в комплект с брава секретна, дръжки и патрон цвят хром мат. Сигнатура 2 </t>
  </si>
  <si>
    <t>Доставка и монтаж еднокрила интериорна алуминиева врата, остъклена, димоуплътнена, с устройство за самозатваряне, граница на пожароустойчивост EI45 минути и размер 90/220см. В комплект със секретна брава, патрон и дръжки. Цвят на вратата по RAL. Сигнатура 5</t>
  </si>
  <si>
    <t>Доставка и монтаж еднокрила,  неостъклена, метална врата, с граница на пожароустойчивост EI 90минути, цвят по RAL, размер на вратата 100/220см, в комплект със секретна брава, патрон и дръжки, Сигнатура 4</t>
  </si>
  <si>
    <t>Доставка и монтаж еднокрила,  неостъклена, метална врата, цвят по RAL, размер на вратата 110/220см, в комплект със секретна брава, патрон и дръжки, Сигнатура 5</t>
  </si>
  <si>
    <t>Доставка и монтаж двукрила интериорна алуминиева врата, остъклена, димоуплътнена, с устройство за самозатваряне, граница на пожароустойчивост EI45 минути и размер 180(2х90)/250см. В комплект със секретна брава, патрон и дръжки. Цвят на вратата по RAL. Сигнатура 7</t>
  </si>
  <si>
    <t>Доставка и монтаж фасадни алуминиеви прозорци отварящ се навън на горна хоризонтална ос тип "Клапа", с размер 93/200см;   остъкление двоен стъклопакет. Параметри на фасадната алуминиева система: окачена фасадна система с вертикални и хоризонтални профили с широчина 50 mm; въздухопроницаемост: Клас AE; Водонепропускливост: Клас RE 900; Устойчивост на вятър: проектно натоварване – 1600 Pa, безопасно натоварване – 2400 Pa; Устойчивост на удар: Клас I5/E5; Топлопреминаване: Uf = 1,6 W/m2.K; Шумоизолация:  Rw = 44 dB.  Параметри на стъклопакета:Светло пропускливост(Light transmittance Tv): 45%; Соларен фактор (Solar factor g): 26%; Коефициент на топлопреминаване(Thermal transmittance Ug): 0.9 [W/(m2xK)]</t>
  </si>
  <si>
    <t>Доставка и монтаж топлоизолирана  алуминиева врата за евакуационен изход   интегрирана в окачената фасада, съставена от алуминиеви профили с прекъснат термомост и цвят по RAL остъклени  с двоен стъклопакет. Размер на вратата 90/220см включително антипаник брава, патрон и дръжка.  Параметри на профилите: Въздухопроницаемост  Клас 4; Водонепропускливост  Клас E1500; Устойчивост на вятър  Клас C5; Устойчивост против взлом RC2; Топлопреминаване  Uf до 1,26 W/m2.K (за комбинация от рамка и каса).Параметри на стъклопакета: Светло пропускливост(Light transmittance Tv): 45%; Соларен фактор (Solar factor g): 26%; Коефициент на топлопреминаване(Thermal transmittance Ug): 0.9 [W/(m2xK)]</t>
  </si>
  <si>
    <t>Доставка и монтаж топлоизолирана  алуминиева двукрила врата за евакуационен изход   интегрирана в окачената фасада, съставена от алуминиеви профили с прекъснат термомост и цвят по RAL остъклени  с двоен стъклопакет. Размер на вратата 185(2х92,5)/220см включително антипаник брава, патрон и дръжка.  Параметри на профилите: Въздухопроницаемост  Клас 4; Водонепропускливост  Клас E1500; Устойчивост на вятър  Клас C5; Устойчивост против взлом RC2; Топлопреминаване  Uf до 1,26 W/m2.K (за комбинация от рамка и каса) параметри на стъклопакета: Светло пропускливост(Light transmittance Tv): 45%; Соларен фактор (Solar factor g): 26%; Коефициент на топлопреминаване(Thermal transmittance Ug): 0.9 [W/(m2xK)]</t>
  </si>
  <si>
    <t xml:space="preserve">Доставка и направа топлоизолация по фасади от каменна вата  с λ≤0.036W/mK и дебелина 10см, включително дюбели, един пласт стъклотекстилна мрежа, лепило и шпакловка </t>
  </si>
  <si>
    <t xml:space="preserve">Доставка и направа топлоизолация по страници отвори с широчина до 20см от каменна вата с λ≤0.036W/mK и дебелина 5см, включително дюбели, един пласт стъклотекстилна мрежа, лепило и шпакловка </t>
  </si>
  <si>
    <t xml:space="preserve">Направа щендерна  преградна стена с   дебелина 150мм; граница на пожароустойчивост EI60 минути,  изградена от единична конструкция от метални профили CW/UW, на които вертикално е монтирана  двустранно двуслойно гипсокартонена плоскост  Тип DF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</si>
  <si>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щендерна преградна стена с   дебелина 150мм; граница на пожароустойчивост EI120 минути,изградена от единична конструкция от метални профили CW/UW, на които вертикално е монтирана  двустранно двуслойно гипсокартонена плоскост  Тип DF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</si>
  <si>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щендерна  преградна стена с   дебелина 125мм;  изградена от единична конструкция от метални профили CW/UW, на които вертикално е монтирана  двустранно двуслойно гипсокартонена плоскост  Тип Н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</si>
  <si>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щендерна  преградна стена с   дебелина 125мм;   изградена от единична конструкция от метални профили CW/UW, на които вертикално е монтирана  двустранно двуслойно  гипсокартонена плоскост от едната страна  тип А  2х12,5 mm от другата страна  тип Н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</si>
  <si>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щендерна  преградна стена с   дебелина 150мм;  изградена от единична конструкция от метални профили CW/UW, на които вертикално е монтирана  двустранно двуслойно гипсокартонена плоскост  Тип Н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</si>
  <si>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предстенна обшивка  по стени  (за скриване на ВиК щрангове), изградена от  единична конструкция от метални профили  CW/UW, на които вертикално е монтирана  едностранно  двуслойно  гипсокартонена плоскост  тип Н 2х12,5 mm. Пространството между вертикалните профили CW е запълнено с изолация от каменна  вата  с дебелина 50мм и плътност минимум 90 кг/м3 .  Включително оформяне  на ръбове и  шпакловане на фуги  </t>
  </si>
  <si>
    <t xml:space="preserve">Направа предстенна обшивка  по стени  с граница на пожароустойчивост EI60, изградена от  единична конструкция от метални профили  CW/UW, на които вертикално е монтирана  едностранно  двуслойно  гипсокартонена плоскост  тип DF 2х12,5 mm. Пространството между вертикалните профили CW е запълнено с изолация от  каменна вата с дебелина 50мм и плътност минимум 90 кг/м3.  Включително оформяне  на ръбове и  шпакловане на фуги </t>
  </si>
  <si>
    <t xml:space="preserve">Направа   суха мазилка по стени, изпълнена  еднослойно с плоскост тип А 12,5мм.  Включително оформяне  на ръбове и  шпакловане на фуги  </t>
  </si>
  <si>
    <t xml:space="preserve">Доставка и монтаж хигиенни прегради и врати от HPL плоскости за обособяване на WC клетки. Изпълнени от HPL  с дебелина 12мм в цвят RAL7039 и обков от неръждавейка. Доставка и монтаж фронтална стена   с размер 203/220см с вградени в нея два броя врати с размер 70/220см и три броя крайни и междинни преградни стени с размер 150/220см </t>
  </si>
  <si>
    <t>Доставка и монтаж настилка в санитарни възли с гранитогресни плочи  с размер  30/60см, цвят бежов, първо качество</t>
  </si>
  <si>
    <t xml:space="preserve">Доставка и монтаж первази  от гранитогрес, цвят бежов, първо качество </t>
  </si>
  <si>
    <t>Направа и монтаж  первази в стълбищна клетка  от гранитогрес, цвят бежов, първо качество</t>
  </si>
  <si>
    <t>Доставка и монтаж  настилка по подове  от гранитогрес  с размер  30/60см , цвят бежов, първо качество</t>
  </si>
  <si>
    <t>Направа и монтаж первази   от гранитогрес, цвят бежов, първо качество</t>
  </si>
  <si>
    <t xml:space="preserve">Доставка и монтаж входна изтривалка за вграждане в настилката с размер 140/70/7,5см -  вид "с оребрено килимче и стъргало", включително окрайчваща алуминиева рамка с височина 9см,  </t>
  </si>
  <si>
    <t xml:space="preserve">Доставка и монтаж топлоизолация от каменна вата   с λ≤0.039W/mK и дебелина 10см между окачената фасада и бетоновите бордове </t>
  </si>
  <si>
    <t>Доставка и монтаж еднокрила, неостъклена MDF врата с размер 90/210/15см,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три броя усилени панти с цвят "Хром мат" ; в комплект с брава сервизна, дръжки и патрон цвят хром мат. Сигнатура 2</t>
  </si>
  <si>
    <t>Доставка и монтаж еднокрила,  остъклена метална врата с размер 100/210/15см,  граница на пожароустойчивост EI90 минути, размер на остъклението 30/40см, в комплект с брава  секретна, дръжки и патрон. Цвят на вратата  по RAL. Сигнатура 3</t>
  </si>
  <si>
    <t>Доставка и монтаж еднокрила, неостъклена MDF врата с размер 100/210/15см,  с граница на пожароустойчивост EI30 минути,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три броя усилени панти с цвят "Хром мат" ; в комплект с брава секретна, дръжки и патрон цвят хром мат. Сигнатура 4</t>
  </si>
  <si>
    <t>Доставка и монтаж еднокрила, неостъклена MDF врата с размер 100/210/15см,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три броя усилени панти с цвят "Хром мат" ; в комплект с брава секретна, дръжки и патрон цвят хром мат. Сигнатура 5</t>
  </si>
  <si>
    <t xml:space="preserve">Доставка и монтаж еднокрила интериорна алуминиева врата, остъклена, димоуплътнена, с устройство за самозатваряне, граница на пожароустойчивост EI45 минути и размер 100/210см. В комплект със секретна брава, патрон и дръжки.  Цвят на вратата по RAL.Сигнатура 5 </t>
  </si>
  <si>
    <t xml:space="preserve">Доставка и монтаж еднокрила,  неостъклена, метална врата, с граница на пожароустойчивост EI 90минути, цвят по RAL, размер на вратата 90/200см, в комплект със секретна брава, патрон и дръжки, Сигнатура 7 </t>
  </si>
  <si>
    <t>Доставка и монтаж топлоизолирана алуминиева входна врата  интегрирана в окачената фасада, съставена от алуминиеви профили с прекъснат термомост и цвят по RAL остъклени  с двоен стъклопакет, Размер на вратата 97/310см включително брава, патрон и дръжка.  Параметри на профилите: Въздухопроницаемост  Клас 4; Водонепропускливост  Клас E1500; Устойчивост на вятър  Клас C5; Устойчивост против взлом RC2; Топлопреминаване  Uf до 1,26 W/m2.K (за комбинация от рамка и каса) параметри на стъклопакета: Светло пропускливост(Light transmittance Tv): 45%; Соларен фактор (Solar factor g): 26%; Коефициент на топлопреминаване(Thermal transmittance Ug): 0.9 [W/(m2xK)]</t>
  </si>
  <si>
    <t>Доставка и монтаж топлоизолирана алуминиева  врата за евакуационен изход  интегрирана в окачената фасада, съставена от алуминиеви профили с прекъснат термомост и цвят по RAL остъклени  с двоен стъклопакет, Размер на вратата 90/220см включително антипаник брава, патрон и дръжка.  Параметри на профилите: Въздухопроницаемост  Клас 4; Водонепропускливост  Клас E1500; Устойчивост на вятър  Клас C5; Устойчивост против взлом RC2; Топлопреминаване  Uf до 1,26 W/m2.K (за комбинация от рамка и каса) параметри на стъклопакета: Светло пропускливост(Light transmittance Tv): 45%; Соларен фактор (Solar factor g): 26%; Коефициент на топлопреминаване(Thermal transmittance Ug): 0.9 [W/(m2xK)]</t>
  </si>
  <si>
    <t xml:space="preserve">Доставка и направа интегрирана топлоизолационна система по балкони  състояща се от сиви топлоизолационни плочи EPS от експандиран полистирен с подобрени топлоизолационни свойства  λ≤0.035W/mK и   дебелина 5см,   дюбели, един пласт стъклотекстилна мрежа  лепило и шпакловка  </t>
  </si>
  <si>
    <t xml:space="preserve">Доставка и полагане по цокъл на фасадна мозаечна мазилка  с едрина 2мм ,  включително грундиране на основата с грунд </t>
  </si>
  <si>
    <t xml:space="preserve">Направа зидария за бордове с газобетонови блокчета  с дебелина 20см </t>
  </si>
  <si>
    <t xml:space="preserve">Доставка и монтаж топлоизолиран прозорец(люк)  за плосък покрив с размер 100/100см  </t>
  </si>
  <si>
    <t xml:space="preserve">Боядисване с латексова боя бял цвят по окачени тавани от гипскартон  </t>
  </si>
  <si>
    <t xml:space="preserve">Направа щендерна  преградна стена с   дебелина 150мм; граница на пожароустойчивост EI60 минути,изградена от единична конструкция от метални профили CW/UW, на които вертикално е монтирана  двустранно двуслойно гипсокартонена плоскост  Тип DF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</si>
  <si>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щендерна преградна стена с   дебелина 150мм; изградена от единична конструкция от метални профили CW/UW, на които вертикално е монтирана  двустранно двуслойно  гипсокартонена плоскост от едната страна  тип А  2х12,5 mm от другата страна  тип Н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</si>
  <si>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щендерна преградна стена с   дебелина 150мм; изградена от единична конструкция от метални профили CW/UW, на които вертикално е монтирана  двустранно двуслойно гипсокартонена плоскост  Тип Н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</si>
  <si>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предстенна обшивка  по стени  (за скриване на ВиК щрангове), изградена от  единична конструкция от метални профили  CW/UW, на които вертикално е монтирана  едностранно  двуслойно  гипсокартонена плоскост  тип Н 2х12,5 mm. Пространството между вертикалните профили CW е запълнено с изолация от каменна  вата  с дебелина 50мм и плътност минимум 90 кг/м3.  Включително оформяне  на ръбове и  шпакловане на фуги  </t>
  </si>
  <si>
    <t xml:space="preserve">Направа  предстенна обшивка  по стени   с граница на пожароустойчивост EI60, изградена от  единична конструкция от метални профили  CW/UW, на които вертикално е монтирана  едностранно  двуслойно  гипсокартонена плоскост  тип DF 2х12,5 mm. Пространството между вертикалните профили CW е запълнено с изолация от   каменна вата  с дебелина 50мм и плътност минимум 90 кг/м3.  Включително оформяне  на ръбове и  шпакловане на фуги   </t>
  </si>
  <si>
    <t xml:space="preserve">Направа суха мазилка по стени,  изпълнена  еднослойно с плоскост тип А 12,5мм.  Включително оформяне  на ръбове и  шпакловане на фуги </t>
  </si>
  <si>
    <t xml:space="preserve">Доставка и монтаж хигиенни прегради и врати от HPL плоскости за обособяване на WC клетки. Изпълнени от HPL с дебелина 12мм в цвят RAL7039 и обков от неръждавейка. Доставка и монтаж фронтална стена   с размер 221/210см с вградени в нея два броя врати с размер 70/210см и три броя крайни и междинни  преградни стени  с размер 194/210см </t>
  </si>
  <si>
    <t>Доставка и монтаж хигиенни прегради и врати от HPL плоскости за обособяване на WC клетки. Изпълнени от HPL с дебелина 12мм в цвят RAL7039 и обков от неръждавейка. Доставка и монтаж фронтална стена   с размер 175/210см с вградена в нея един брой врата с размер 70/210см</t>
  </si>
  <si>
    <t>Доставка имонтаж настилка в санитарни възли  от гранитогрес  с размер  30/60см , цвят бежов, първо качество</t>
  </si>
  <si>
    <t xml:space="preserve">Доставка и монтаж двоен под    съставен от плоскости от дървесна частица 38 мм с фабрично каширано алуминиево фолио от долната страна, обкрайчващ PVC кант служещ за предпазване от влага и наранявания, растер 600х600, монтирани върху прецизно регулируеми крачета H-210мм/ +/- 27мм/, кота готов под +250мм/, изработени от галванизирана и жълто хромирана стомана, PVC шапки за перфектно фиксиране на плочите, гумена лента за връзки към стени и колони и т.н с цел шумоизолация,  с фабрично положено ламинатно HPL покритие   </t>
  </si>
  <si>
    <t>Доставка и монтаж настилка  с гранитогрес  с размер на плочите 120/120см, цвят бежов, първо качество</t>
  </si>
  <si>
    <t>Доставка и монтаж первази за настилка от гранитогрес, цвят бежов, първо качество (первази към настилка с плочи 120/120см)</t>
  </si>
  <si>
    <t>Доставка и монтаж настилка от гранитогрес   с размер  30/60см , цвят бежов, първо качество</t>
  </si>
  <si>
    <t>Направа и монтаж  первази в стълбищна клетка   от гранитогрес, цвят бежов, първо качество</t>
  </si>
  <si>
    <t xml:space="preserve">Доставка и монтаж метален стопер за врата в цвят хром мат  </t>
  </si>
  <si>
    <t xml:space="preserve">Направа настилка от дървен декинг(импегниран) , включително хидроизолация, подложни профили, завършващ профил и крепежи  </t>
  </si>
  <si>
    <t xml:space="preserve">Доставка и монтаж топлоизолация от каменна вата  с λ≤0.039W/mK  и дебелина 10см между окачената фасада и бетоновите бордове </t>
  </si>
  <si>
    <t xml:space="preserve">Доставка и монтаж еднокрила интериорна алуминиева врата, неостъклена, с размер 80/210см. В комплект със секретна брава, патрон и дръжки.  Цвят на вратата и пълнежа по RAL. Сигнатура 1 </t>
  </si>
  <si>
    <t xml:space="preserve">Доставка и монтаж еднокрила интериорна алуминиева врата, неостъклена, с размер 90/210см. В комплект със секретна брава, патрон и дръжки. Цвят на вратата и пълнежа по RAL. Сигнатура 2 </t>
  </si>
  <si>
    <t>Доставка и монтаж еднокрила, неостъклена MDF врата с размер 80/210/15см,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три броя усилени панти с цвят "Хром мат" ; в комплект с брава секретна, дръжки и патрон цвят хром мат. Сигнатура 3</t>
  </si>
  <si>
    <t>Доставка и монтаж еднокрила, неостъклена MDF врата с размер 90/210/15см,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три броя усилени панти с цвят "Хром мат" ; в комплект с брава секретна, дръжки и патрон цвят хром мат. Сигнатура 4</t>
  </si>
  <si>
    <t>Доставка и монтаж еднокрила, неостъклена MDF врата с размер 90/210/30см,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три броя усилени панти с цвят "Хром мат" ; в комплект с брава секретна, дръжки и патрон цвят хром мат. Сигнатура 4</t>
  </si>
  <si>
    <t>Доставка и монтаж еднокрила, неостъклена MDF врата с размер 100/210/30см,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три броя усилени панти с цвят "Хром мат" ; в комплект с брава сервизна, дръжки и патрон цвят хром мат. Сигнатура 5</t>
  </si>
  <si>
    <t>Доставка и монтаж еднокрила, неостъклена MDF врата с размер 100/210/25см,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три броя усилени панти с цвят "Хром мат" ; в комплект с брава секретна, дръжки и патрон цвят хром мат. Сигнатура 5</t>
  </si>
  <si>
    <t>Доставка и монтаж еднокрила, неостъклена MDF врата с размер 100/210/40см,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три броя усилени панти с цвят "Хром мат" ; в комплект с брава секретна, дръжки и патрон цвят хром мат. Сигнатура 5</t>
  </si>
  <si>
    <t xml:space="preserve">Доставка и монтаж еднокрила интериорна алуминиева врата, неостъклена, с размер 75/210см. В комплект със секретна брава, патрон и дръжки.  Цвят на вратата и пълнежа по RAL.Сигнатура 6 </t>
  </si>
  <si>
    <t>Доставка и монтаж еднокрила, неостъклена MDF врата с размер 100/220/40см,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с декоративни метални лайсни, които не са по цялата хоризонтала или вертикала на крилото, а завършват със заобляне; три броя усилени панти с цвят "Хром мат"; падащ праг; в комплект с брава секретна, дръжки и патрон цвят хром мат. Сигнатура 7</t>
  </si>
  <si>
    <t>Доставка и монтаж двукрила, неостъклена MDF врата с размер 150(2х75)/220/40см,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с декоративни метални лайсни, които не са по цялата хоризонтала или вертикала на крилото, а завършват със заобляне; на всяко крило три броя усилени панти с цвят "Хром мат"; падащ праг; в комплект с брава секретна, дръжки и патрон цвят хром мат. Сигнатура 8</t>
  </si>
  <si>
    <t>Доставка и монтаж двукрила, неостъклена MDF врата с размер 180(2х90)/220/40см,  отговаряща на следните изисквания:  крило съставено от рамка от масивна дървесина и двустранна облицовка от листове HDF, пълнеж на крилото  олекотено ПДЧ; профил на крилото- крило с прав фалц над перваза;  каса права в комплект с прави первази;  крайно покритие от CPL с  дървесен фладер, с декоративни метални лайсни, които не са по цялата хоризонтала или вертикала на крилото, а завършват със заобляне; на всяко крило три броя усилени панти с цвят "Хром мат"; падащ праг; в комплект с брава секретна, дръжки и патрон цвят хром мат. Сигнатура 9</t>
  </si>
  <si>
    <t xml:space="preserve">Доставка и монтаж интериорна остъклена, алуминиева витрина, неотваряема с граница на пожароустойчивост EI60минути, размер на витрината 360/310см.  Сигнатура 10 </t>
  </si>
  <si>
    <t xml:space="preserve">Доставка и монтаж нтериорна остъклена, алуминиева витрина с вградена в нея двукрила  врата и граница на пожароустойчивост EI 60минути, размер на витрината 413/310см, размер на вратата 150(2х75)/210см.  Сигнатура 11 </t>
  </si>
  <si>
    <t xml:space="preserve">Доставка и монтаж интериорна остъклена, алуминиева витрина неотваряема с граница на пожароустойчивост EI60минути, размер на витрината 528/310см.  Сигнатура 12 </t>
  </si>
  <si>
    <t xml:space="preserve">Доставка и монтаж интериорна ролетна врата с  граница на пожароустойчивост EI 60минути, размер на вратата 153/210см.  Сигнатура 13 </t>
  </si>
  <si>
    <r>
      <t>Направа интериорно заграждение за обособяване на ветробран при вход, съставено от две  алуминиеви витрини разположени под ъгъл 90° една спряма друга, изработени от алуминиеви профили с цвят по RAL остъклени с 10мм закалено стъкло.</t>
    </r>
    <r>
      <rPr>
        <sz val="9.5"/>
        <color theme="1"/>
        <rFont val="Arial"/>
        <family val="2"/>
        <charset val="204"/>
      </rPr>
      <t xml:space="preserve"> Първа витрина </t>
    </r>
    <r>
      <rPr>
        <sz val="10"/>
        <color theme="1"/>
        <rFont val="Arial"/>
        <family val="2"/>
        <charset val="204"/>
      </rPr>
      <t xml:space="preserve"> с размер 246/310см, втора витрина с вградена в нея двукрила врата,  размер на втората витрина 428/310см, размер на вградената врата 200(2х100)/210см. Включително автомати за самозатваряне на вратите, брави, патрони и дръжки. Сигнатура 14</t>
    </r>
  </si>
  <si>
    <r>
      <t>Направа интериорно заграждение за обособяване на ветробран при вход, съставено от две  алуминиеви витрини разположени под ъгъл 90</t>
    </r>
    <r>
      <rPr>
        <sz val="10"/>
        <color theme="1"/>
        <rFont val="Calibri"/>
        <family val="2"/>
        <charset val="204"/>
      </rPr>
      <t>°</t>
    </r>
    <r>
      <rPr>
        <sz val="9.5"/>
        <color theme="1"/>
        <rFont val="Arial"/>
        <family val="2"/>
        <charset val="204"/>
      </rPr>
      <t xml:space="preserve"> една спряма друга, изработени от алуминиеви профили с цвят по RAL остъклени с 10мм закалено стъкло. Първа витрина </t>
    </r>
    <r>
      <rPr>
        <sz val="10"/>
        <color theme="1"/>
        <rFont val="Arial"/>
        <family val="2"/>
        <charset val="204"/>
      </rPr>
      <t xml:space="preserve"> с размер 246/310см, втора витрина с вградена в нея двукрила врата,  размер на втората витрина 428/310см, размер на вградената врата 200(2х100)/210см. Включително автомати за самозатваряне на вратите, брави, патрони и дръжки. В комплект с вертикален профил за връзка с витрина 14. Сигнатура 15 </t>
    </r>
  </si>
  <si>
    <t>Доставка и монтаж двукрила, неостъклена метална врата с размер 150(2х75)/210/15см,  димоуплътена,   EI60-S200,  с крайно покритие от CPL с  дървесен фладер в комплект с брава  секретна, дръжки и патрон, цвят хром мат. Сигнатура 16</t>
  </si>
  <si>
    <t xml:space="preserve">Доставка и монтаж еднокрила,  неостъклена, метална врата, с граница на пожароустойчивост EI 60минути, цвят по RAL, размер на вратата 100/210см, в комплект със секретна брава, патрон и дръжки. Сигнатура 17 </t>
  </si>
  <si>
    <t>Доставка и монтаж неотваряема витрина, изпълнена от обкантващ стягащ профил   Wall connecting profile (WCP) 32х40мм с покриваща капачка(двустранно) от елоксиран алуминий и стягащи стъклото елементи(през 30 см) и остъкление от закалено стъкло с дебелина 10 мм. Размер на витрината   1411/330см, за социален кът.</t>
  </si>
  <si>
    <t>Доставка и монтаж еднокрил прозорец-отваряем на долна хоризонтална ос,  цвят на профила по RAL, размер на прозореца 85/50см, в комплект с механизъм за отваряне на високи прозорци,  Сигнатура П1, система ПВЦ профили в цвят по RAL, остъклени със стъклопакет със следните параметри: Светло пропускливост(Light transmittance Tv): 45%; Соларен фактор (Solar factor g): 26%; Коефициент на топлопреминаване(Thermal transmittance Ug): 0.9 [W/(m2xK)]</t>
  </si>
  <si>
    <t>Доставка и монтаж еднокрил прозорец-отваряем на долна хоризонтална ос,  цвят на профила по RAL, размер на прозореца 90/50см, в комплект с механизъм за отваряне на високи прозорци,  Сигнатура П2, система ПВЦ профили в цвят по RAL, остъклени със стъклопакет със следните параметри: Светло пропускливост(Light transmittance Tv): 45%; Соларен фактор (Solar factor g): 26%; Коефициент на топлопреминаване(Thermal transmittance Ug): 0.9 [W/(m2xK)]</t>
  </si>
  <si>
    <t>Доставка и монтаж фасадна плътна, топлоизолирана, метална врата с крайно покритие в цвят по RAL. Размер на вратата 100/210см, в комплект със секретна брава, патрон и дръжки. Сигнатура В1</t>
  </si>
  <si>
    <t xml:space="preserve">Доставка и монтаж люк за обездимяване по зададени параметри. Размер на люка 100/140см, сигнатура ДЛ2,  сертифицирани съгласно БДС EN 12101-2: 2003-9 </t>
  </si>
  <si>
    <t>Доставка и монтаж алуминиева термоизолирана самоносеща се фасада    остъклена със стъклопакет. Параметри на фасадната алуминиева система: окачена фасадна система с вертикални и хоризонтални профили с широчина 50 mm; въздухопроницаемост: Клас AE; Водонепропускливост: Клас RE 900; Устойчивост на вятър: проектно натоварване – 1600 Pa, безопасно натоварване – 2400 Pa; Устойчивост на удар: Клас I5/E5; Топлопреминаване: Uf = 1,6 W/m2.K; Шумоизолация:  Rw = 44 dB.  Параметри на стъклопакета: Светло пропускливост(Light transmittance Tv): 45%; Соларен фактор (Solar factor g): 26%; Коефициент на топлопреминаване(Thermal transmittance Ug): 0.9 [W/(m2xK)]</t>
  </si>
  <si>
    <t>Доставка и монтаж топлоизолирана алуминиева врата интегрирана във фасадата, съставена от алуминиеви профили с прекъснат термомост и цвят по RAL остъклени  с двоен стъклопакет, размер на вратата 200(2х100)/220см, в комплект с брава, патрон и дръжки. Параметри на профилите: Въздухопроницаемост  Клас 4; Водонепропускливост  Клас E1500; Устойчивост на вятър  Клас C5; Устойчивост против взлом RC2; Топлопреминаване  Uf до 1,26 W/m2.K (за комбинация от рамка и каса) параметри на стъклопакета: Светло пропускливост(Light transmittance Tv): 45%; Соларен фактор (Solar factor g): 26%; Коефициент на топлопреминаване(Thermal transmittance Ug): 0.9 [W/(m2xK)]</t>
  </si>
  <si>
    <t>Доставка и монтаж топлоизолирана алуминиева врата интегрирана във фасадата, съставена от алуминиеви профили с прекъснат термомост и цвят по RAL остъклени  с двоен стъклопакет, размер на вратата 180(2х90)/220см, в комплект с брава, патрон и дръжки. Параметри на профилите: Въздухопроницаемост  Клас 4; Водонепропускливост  Клас E1500; Устойчивост на вятър  Клас C5; Устойчивост против взлом RC2; Топлопреминаване  Uf до 1,26 W/m2.K (за комбинация от рамка и каса) параметри на стъклопакета: Светло пропускливост(Light transmittance Tv): 45%; Соларен фактор (Solar factor g): 26%; Коефициент на топлопреминаване(Thermal transmittance Ug): 0.9 [W/(m2xK)]</t>
  </si>
  <si>
    <t xml:space="preserve">Доставка и монтаж на четирикрила, входна,  автоматична, плъзгаща врата  в комплект с оператор за автоматична врата, прахово боядисани в цвят RAL7039  с коефициент на цялото изделие Ud ≤ 1.4W/ (m²·K) , остъклена със стъклопакет с  дебелина 28мм, сертифицирана за евакуационен изход, размер на вратата 200/220см </t>
  </si>
  <si>
    <t xml:space="preserve">Доставка и монтаж алуминиев кухненски шубер с размер 80/90см </t>
  </si>
  <si>
    <t xml:space="preserve">Доставка и монтаж алуминиев кухненски шубер с размер 120/90см </t>
  </si>
  <si>
    <t>Направа и монтаж на фасаден  окачен таван с крайно покритие от  един слой водоустойчиви циментови плоскости с дебелина  12.5мм.  Включително обработка на фугите и цялостно шпакловане. Тавана се изпълнява от долната страна на стрехата на кота +4.75, както и над централният  входа за комплекса</t>
  </si>
  <si>
    <t>Доставка и монтаж топлоизолация от каменна вата  с λ≤0.039W/mK  с дебелина 15см, монтирана  над окаченият таван от водоустойчиви циментови плоскости над централният вход за комплекса</t>
  </si>
  <si>
    <t xml:space="preserve">Направа облицовка върху фасадни кръгли колони изпълнена от композитен панел (тип сандвич) с обща дебелина 4мм, съставен от нетоксично полиетиленово ядро 3мм, надеждно фиксирано между финни алуминиеви листове, комбинация от два цвята  по RAL,  включително носеща скара </t>
  </si>
  <si>
    <t xml:space="preserve">Направа зидария за бордове с газобетонови блокчета а обзиждане на ОВКИ отвори  </t>
  </si>
  <si>
    <t xml:space="preserve">Направа интериорна цилиндрична  обшивка върху стоманобетонна колона  с диаметър D=60см, изпълнена от композитен панел (тип сандвич) с обща дебелина 4мм, съставен от нетоксично полиетиленово ядро 3мм, надеждно фиксирано между финни алуминиеви листове. Цвят по RAL, включително оформяне на шлицове в обшивката и направа на  носеща скара </t>
  </si>
  <si>
    <t>Направа пожароустойчив окачен таван,  с граница на пожароустойчивост  EI60 минути, с крайно покритие от два слоя гипскартон тип  DF с дебелина 15мм(2x15мм). Включително обработка на фугите и цялостно шпакловане. Окачвачите  и металната скара на тавана, трябва да са оразмерени да носят и акустичният таван  в залата, тъй като неговата конструкция се монтира към  конструкцията на  пожароустойчивият таван.</t>
  </si>
  <si>
    <t>Доставка и монтаж акустичен окачен таван от перфорирани гипсови плоскости съгласно EN 14190 (тип перфорация 8/15/20R) монтирани върху носеща конструкция, включително обработка на фугите</t>
  </si>
  <si>
    <t>Направа и монтаж на  окачен таван изпълнен  с еднослойна облицовка  от гипскартон тип А 12.5мм върху  конструкция. Окачения таван представлява ивици която се монтират  по контура на растерният окачен таван, както и около таванните вътрешни климатични тела. Включително обработка на фугите и цялостно шпакловане</t>
  </si>
  <si>
    <t>Направа и монтаж на  борд за  окачени  тавани  с височина 20см, изпълнен с еднослойна облицовка  от гипскартон тип А 12,5мм върху носеща конструкция. Борда представлява вертикална  ивица с височина 20см, която се монтира   по контура на окачен при прехода от по-ниско към по високо ниво. Включително обработка на фугите и цялостно шпакловане</t>
  </si>
  <si>
    <t>Направа и монтаж на  борд за акустичен  и растерен окачени  тавани   с височина 30см, изпълнен с еднослойна облицовка  от гипскартон тип А 12,5мм върху носеща конструкция. Борда представлява вертикална  ивица с височина 30см, която се монтира   по контура на окачените тавани в аулата, при прехода от по-ниско към по високо ниво. Включително обработка на фугите и цялостно шпакловане</t>
  </si>
  <si>
    <t>Направа и монтаж на  борд за  окачени  тавани с височина 65см, изпълнен с еднослойна облицовка  от гипскартон тип А 12,5мм върху носеща  конструкция. Борда представлява вертикална  ивица с височина 65см, която се монтира   по контура на окачените тавани в централното фоайе на кота 0.00, при прехода от окачен таван на кота +3.30 до дъно стоманобетонова плоча на кота +3.95. Включително обработка на фугите и цялостно шпакловане</t>
  </si>
  <si>
    <t>Направа и монтаж на  борд за  окачени  тавани с височина 35см, изпълнен с еднослойна облицовка  от гипскартон тип А 12,5мм върху носеща конструкция. Борда представлява вертикална  ивица с височина 35см, която се монтира   по контура на окачените тавани в централното фоайе на кота 0.00, при прехода от окачен таван на кота +3.30 до дъно стоманобетонова греда на кота +3.65. Включително обработка на фугите и цялостно шпакловане</t>
  </si>
  <si>
    <t>Направа и монтаж на  борд за  окачени  тавани  с височина 95см, изпълнен с еднослойна облицовка  от гипскартон тип А 12,5мм върху носеща конструкция. Борда представлява вертикална  ивица с височина 95см, която се монтира   по контура на окачените тавани в централното фоайе на кота 0.00, при прехода от окачен таван на кота +3.30 до дъно стоманобетонова греда на кота +4.25. Включително обработка на фугите и цялостно шпакловане</t>
  </si>
  <si>
    <t xml:space="preserve">Боядисване с латексова боя бял цвят по окачени тавани от гипскартон </t>
  </si>
  <si>
    <t xml:space="preserve">Направа щендерна преградна стена с   дебелина 150мм и граница на пожароустойчивост EI60минути; изградена от единична конструкция от метални профили CW/UW, на които вертикално е монтирана  двустранно двуслойно гипсокартонена плоскост  Тип А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</si>
  <si>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щендерна  преградна стена с   дебелина 150мм;  изградена от единична конструкция от метални профили CW/UW, на които вертикално е монтирана  двустранно двуслойно гипсокартонена плоскост  Тип А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</si>
  <si>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щендерна  преградна стена с   дебелина 150мм;  изградена от единична конструкция от метални профили CW/UW, на които вертикално е монтирана  двустранно двуслойно  гипсокартонена плоскост от едната страна  тип А  2х12,5 mm от другата страна  тип Н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</si>
  <si>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щендерна преградна стена с   дебелина 150мм;  изградена от единична конструкция от метални профили CW/UW, на които вертикално е монтирана  двустранно двуслойно гипсокартонена плоскост  Тип Н 2х12,5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</si>
  <si>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щендерна преградна стена с   дебелина 100мм;  изградена от единична конструкция от метални профили CW/UW, на които вертикално е монтирана  двустранно еднослойно гипсокартонена плоскост  Тип Н 1х12,5 mm. Пространството между вертикалните профили CW е запълнено с изолация от каменна  вата с дебелина 50мм и минимална плътност 20кг/м3. Включително оформяне  каси около отвори и  шпакловане на фуги  </t>
  </si>
  <si>
    <t xml:space="preserve">Направа  предстенна обшивка  по стени (за скриване на ВиК щрангове), изградена от  единична конструкция от метални профили  CW/UW, на които вертикално е монтирана  едностранно  двуслойно  гипсокартонена плоскост  тип Н 2х12,5 mm. Пространството между вертикалните профили CW е запълнено с изолация от каменна  вата  с дебелина 50мм и плътност минимум 90 кг/м3.  Включително оформяне  на ръбове и  шпакловане на фуги  </t>
  </si>
  <si>
    <t xml:space="preserve">Направа   предстенна обшивка  по стени с  висока сложност на изпълнение, с вградени декоративни шлицове(шлицовете са дадени в т.83 от тази сметка) , изградена от  единична конструкция от метални профили  CD/UD, на които вертикално е монтирана   двуслойно  гипсокартонена плоскост  тип А 2х9,5 mm.  Включително оформяне  на ръбове и  шпакловане на фуги </t>
  </si>
  <si>
    <t xml:space="preserve">Направа на декоративни шлицове в  предстенна обшивка с широчина 10см и дълбочина 15см (само в зоната на кръглите елементи от едната страна на шлицовете   дълбочината е   25см, общо  шлицовете с по голямата дълбочина са 9.8мл за двете пана).  Включително оформяне  на ръбове и  шпакловане на фуги </t>
  </si>
  <si>
    <t xml:space="preserve">Боядисване с три цвята  латексова боя,   на декоративно пано с лого в аула  </t>
  </si>
  <si>
    <t xml:space="preserve">Направа "  предстенна обшивка  по стени  изпълнена от конструкция от CD/UD метални профили закрепени към стената с директен окачвач и двуслойна облицовка първи  пласт гипскартон тип А с дебелина 12.5мм, втори(горен) пласт  перфорираната акустична  гипсова плоскост  съгласно EN 14190 (тип перфорация 8/15/20R)-за подобряване на акустичните свойства на помещението.  Включително оформяне  на ръбове и  шпакловане на фуги </t>
  </si>
  <si>
    <t xml:space="preserve">Боядисване с латексова боя бял цвят върху акустична облицовка  </t>
  </si>
  <si>
    <t xml:space="preserve">Направа  предстенна обшивка  по стени изградена от  единична конструкция от метални профили  CD/UD, на които вертикално е монтирана  едностранно  двуслойно  гипсокартонена плоскост  тип А 2х12,5 mm.  Включително оформяне  на ръбове и  шпакловане на фуги </t>
  </si>
  <si>
    <t xml:space="preserve">Направа  предстенна обшивка  по стени  изградена от  единична конструкция от метални профили  CW/UW, на които вертикално е монтирана  едностранно  двуслойно  гипсокартонена плоскост  тип A 2х12,5 mm. .  Включително оформяне  на ръбове и  шпакловане на фуги </t>
  </si>
  <si>
    <t xml:space="preserve">Доставка и монтаж на декоративни жалузи  пред обездимителни люкове изработени от алуминиеви ламели, с растер през 80мм осово, цвят по RAL, монтирани въху вертикална алуминиева кутия 60х40мм. Височина на жалузите 150см </t>
  </si>
  <si>
    <t>Направа   облицовка по стени с гранитогресни плочи с размер 60/30см, цвят бял, първо качество</t>
  </si>
  <si>
    <t>Направа облицовка с бели фаянсови плочи 20/20см по стени кухня и санитарни възли персонал кухня, първо качество</t>
  </si>
  <si>
    <t>Доставка и монтаж фаянсова преграда за писоари, цвят бял</t>
  </si>
  <si>
    <t xml:space="preserve">Доставка и монтаж хигиенни прегради и врати от HPL плоскости за обособяване на WC клетки. Изпълнени от HPL с дебелина 12мм в цвят RAL7039 и обков от неръждавейка. Доставка и монтаж фронтална стена   с размер 205/210см с вградени в нея два броя врати с размер 70/210см и три броя междинни и крайни преградни стени с размер 170/210см </t>
  </si>
  <si>
    <t xml:space="preserve">Доставка и монтаж хигиенни прегради и врати от HPL плоскости за обособяване на WC клетки. Изпълнени от HPL  с дебелина 12мм в цвят RAL7039 и обков от неръждавейка. Доставка и монтаж фронтална стена   с размер 315/210см с вградени в нея три броя врати с размер 70/210см и четири броя междинни и крайни преградни стени с размер 170/210см </t>
  </si>
  <si>
    <t xml:space="preserve">Доставка и монтаж хигиенни прегради и врати от HPL плоскости за обособяване на WC клетки. Изпълнени от HPL  с дебелина 12мм в цвят RAL7039 и обков от неръждавейка. Доставка и монтаж фронтална стена   с размер 300/210см с вградени в нея три броя врати с размер 70/210см и четири броя междинни и крайни преградни стени с размер 170/210см </t>
  </si>
  <si>
    <t xml:space="preserve">Доставка и монтаж хигиенни прегради и врати от HPL плоскости за обособяване на WC клетки. Изпълнени от HPL с дебелина 12мм в цвят RAL7039 и обков от неръждавейка. Доставка и монтаж фронтална стена   с размер 410/210см с вградени в нея четири броя врати с размер 70/210см и пет броя междинни и крайни преградни стени с размер 170/210см </t>
  </si>
  <si>
    <t>Направа саморазливна циментова замазка  с дебелина до 5мм, съвместима с предлаганата настилка от линолеум и мокет</t>
  </si>
  <si>
    <t>Доставка и монтаж  настилка   от гранитогрес с размер  30/60см , цвят бежов, първо качество</t>
  </si>
  <si>
    <t>Направа и монтаж  первази    от гранитогрес, цвят бежов, първо качество</t>
  </si>
  <si>
    <t xml:space="preserve">Направа настилка от мразоустойчив, нехлъзгащ се гранитогрес с размер 60/120см, първо качество </t>
  </si>
  <si>
    <t>Направа первази от от мразоустойчиви гранитогесни плочи</t>
  </si>
  <si>
    <t xml:space="preserve">Доставка и монтаж настилка  с гранитогрес  с размер на плочите 120/120см, цвят бежов, първо качество </t>
  </si>
  <si>
    <t>Доставка и монтаж первази за настилка от гранитогрес(за настилка от плочи с размер 120/120см)</t>
  </si>
  <si>
    <t>Доставка и монтаж настилка по стълбища от гранитогрес  с размер  30/60см , цвят бежов, първо качество</t>
  </si>
  <si>
    <t>Направа и монтаж  первази  за стълбище от гранитогрес  , цвят бежов, първо качество</t>
  </si>
  <si>
    <t xml:space="preserve">Доставка и монтаж входна изтривалка за вграждане в настилката с размер 240/60/7,5см -  вид "с оребрено килимче и стъргало", включително окрайчваща алуминиева рамка с височина 9см,  </t>
  </si>
  <si>
    <t xml:space="preserve">Изработка на хоризонтална част на преподавателски подиум  от двоен под, съставен от плоскости от дървесна частица 38 мм с фабрично каширано алуминиево фолио от долната страна, обкрайчващ PVC кант служещ за предпазване от влага и наранявания, растер 600х600, монтирани върху прецизно регулируеми крачета H-260мм/ +/- 27мм/, кота готов под +300мм/, изработени от галванизирана и жълто хромирана стомана, PVC шапки за перфектно фиксиране на плочите, гумена лента за връзки към стени и колони и т.н с цел шумоизолация,  с фабрично положено ламинатно HPL покритие  </t>
  </si>
  <si>
    <t xml:space="preserve">Обличане чело на преподавателски подиум с ламинатно HPL покритие, с височина 30см </t>
  </si>
  <si>
    <t xml:space="preserve">Изработка на хоризонтална част на стъпала в аудитория  от двоен под, съставен от плоскости от дървесна частица 38 мм с фабрично каширано алуминиево фолио от долната страна, обкрайчващ PVC кант служещ за предпазване от влага и наранявания, растер 600х600, монтирани върху прецизно регулируеми крачета H-110мм/ +/- 27мм/, кота готов под +150мм/, изработени от галванизирана и жълто хромирана стомана, PVC шапки за перфектно фиксиране на плочите, гумена лента за връзки към стени и колони и т.н с цел шумоизолация,  с фабрично положено ламинатно HPL покритие  </t>
  </si>
  <si>
    <t xml:space="preserve">Обличане чела на стъпала в аудитория  с ламинатно HPL, с височина 15см </t>
  </si>
  <si>
    <t xml:space="preserve">Боядисване с цветна латексова боя  цвят по стени от гипскартон и върху гипсова шпакловка </t>
  </si>
  <si>
    <t xml:space="preserve">Направа рамка от латексова боя в бял цвят, около пано с декоративна мазилка, широчина на рамката 20см </t>
  </si>
  <si>
    <t xml:space="preserve">Направа декоративно пано от мазилка  с ефект "Травертин"  </t>
  </si>
  <si>
    <t xml:space="preserve">Доставка и монтаж еднокрила интериорна бяла алуминиева врата с пълнеж от термопанел и размер 80/210см. В комплект със секретна брава, патрон и дръжки.   Сигнатура 1 </t>
  </si>
  <si>
    <t xml:space="preserve">Доставка и монтаж еднокрила интериорна бяла алуминиева врата с пълнеж от термопанел и размер 80/210см. В комплект със сервизна брава, патрон и дръжки. Сигнатура 1 3 </t>
  </si>
  <si>
    <t xml:space="preserve">Доставка и монтаж душ кабина  съставена от преден панел с размер 90/200см с вградена в него един брой врата  с размер 65/200см, включително   панти,  държачи, стъкло 8 мм (закалено,кантирано, матирано), и дръжка </t>
  </si>
  <si>
    <t xml:space="preserve">Доставка и монтаж еднокрила интериорна бяла алуминиева врата с пълнеж 1/3 от термопанел +2/3 остъкление, размер 90/210см. В комплект със секретна брава, патрон и дръжки. Сигнатура 2 </t>
  </si>
  <si>
    <t xml:space="preserve">Доставка и монтаж еднокрила интериорна бяла алуминиева врата с пълнеж   от термопанел  и размер 100/210см. В комплект със секретна брава, патрон и дръжки, Сигнатура 3 </t>
  </si>
  <si>
    <t xml:space="preserve">Доставка и монтаж еднокрила интериорна бяла алуминиева врата с пълнеж   от термопанел  и размер 120/210см. В комплект със секретна брава, патрон и дръжки. Сигнатура 4 </t>
  </si>
  <si>
    <t xml:space="preserve">Доставка и монтаж комбинация от еднокрила,   метална врата с бял цвят, неостъклена и еднокрил метален прозорец с бял цвят неотваряем. Размер на вратата 90/210см, размер на прозореца 150/150см. В комплект със секретна брава, патрон и дръжки. Сигнатура 5 </t>
  </si>
  <si>
    <t xml:space="preserve">Доставка и монтаж двукрила, интериорна, бяла, алуминиева врата с пълнеж от термопанел и размер 200(2х100)/250см. В комплект със секретна брава, патрон и дръжки. Сигнатура 6 </t>
  </si>
  <si>
    <t>Доставка и монтаж двукрила, интериорна, бяла, алуминиева врата с пълнеж от термопанел, граница на пожароустойчивост EI 60 и размер 200(2х100)/250см. В комплект със секретна брава, патрон и дръжки. Сигнатура 7</t>
  </si>
  <si>
    <t xml:space="preserve">Доставка и монтаж еднокрила интериорна, неостъклена, бяла, метална врата с   размер 90/210см. В комплект със секретна брава, патрон и дръжки. Сигнатура 8 </t>
  </si>
  <si>
    <t>Доставка и монтаж фасаден алуминиев прозорец остъклен с двоен стъклопакет, размер на прозореца 150/150см, отваряема двуосно част с размер 75/150см. Сигнатура 9,  система профили -алуминиеви профили с прекъснат термомост и цвят по RAL,  остъкление от стъклопакет със следните параметри: Светло пропускливост(Light transmittance Tv): 45%; Соларен фактор (Solar factor g): 26%; Коефициент на топлопреминаване(Thermal transmittance Ug): 0.9 [W/(m2xK)]</t>
  </si>
  <si>
    <t>Доставка и монтаж фасаден алуминиев прозорец остъклен с двоен стъклопакет, размер на прозореца 250/100см,   отваряема двуосно част с размер 100/100см. Сигнатура 10,  система профили  -алуминиеви профили с прекъснат термомост и цвят по RAL,  остъкление от стъклопакет със следните параметри: Светло пропускливост(Light transmittance Tv): 45%; Соларен фактор (Solar factor g): 26%; Коефициент на топлопреминаване(Thermal transmittance Ug): 0.9 [W/(m2xK)]</t>
  </si>
  <si>
    <t>Доставка и монтаж фасаден алуминиев прозорец остъклен с двоен стъклопакет, размер на прозореца 300/150см,   отваряема двуосно част с размер 100/150см. Сигнатура 11,  система профили  -алуминиеви профили с прекъснат термомост и цвят по RAL,  остъкление от стъклопакет със следните параметри: Светло пропускливост(Light transmittance Tv): 45%; Соларен фактор (Solar factor g): 26%; Коефициент на топлопреминаване(Thermal transmittance Ug): 0.9 [W/(m2xK)]</t>
  </si>
  <si>
    <t xml:space="preserve">Доставка и монтаж фасадна, неостъклена, метална, еднокрила врата с бял цвят и размер 90/210см. В комплект със секретна брава, патрон и дръжки. Сигнатура 12 </t>
  </si>
  <si>
    <t xml:space="preserve">Доставка и монтаж фасадна, неостъклена, метална, двукрила врата с бял цвят и размер 200(2х100)/250см. В комплект със секретна брава, патрон и дръжки. Сигнатура 13 </t>
  </si>
  <si>
    <t xml:space="preserve">Доставка и монтаж фасадна, неостъклена, метална, двукрила врата с бял цвят и размер 250(2х125)/250см. В комплект със секретна брава, патрон и дръжки. Сигнатура 14 </t>
  </si>
  <si>
    <t>Доставка и монтаж топлоизолирана секционна врата в комплект с ел.задвижване и вграден евакуационен изход , размер на вратата 260/300см, размер на евакуационният изход 90/220см. Сигнатура 15 и 16.  Характеристики на вратата: Коефициент на топлоизолация  1,8 W / (m²*K) за монтираната врата; Коефициент на шумоизолация  24 dB; Водонепропускливост  Клас 3 (70 Pa);  Съпротивление срещу вятър  Клас 3;  Въздухопропускливост  Клас 1;   CE маркировка  DIN EN 13241;  Секции на вратата : двустенни стоманени ламели, изработени от горещо поцинкована стоманена ламарина, с полиуретанова пяна, защита от прищипване на пръсти отвън и отвътре; със стоманени крайни винкели; С подово уплътнение, средни уплътнения и уплътнение на щурца от EPDM</t>
  </si>
  <si>
    <t xml:space="preserve">Доставка и монтаж топлоизолирана секционна врата с вграден евакуационен изход, с граница на пожароустойчивост EI 60минути, размер на вратата 260/300см, размер на евакуационният изход 90/200см. Сигнатура 17 </t>
  </si>
  <si>
    <t>Доставка монтаж алуминиева двукрила топлоизолирана врата, интегрирана в окачената фасада, съставена от алуминиеви профили с прекъснат термомост и цвят по RAL остъклени  с двоен стъклопакет, размер на вратата 200(2х100)/250см, в комплект с обков. Сигнатура  ВМ3,4,5,6,7 и 8. Параметри на профилите: Въздухопроницаемост  Клас 4; Водонепропускливост  Клас E1500; Устойчивост на вятър  Клас C5; Устойчивост против взлом RC2; Топлопреминаване  Uf до 1,26 W/m2.K (за комбинация от рамка и каса) параметри на стъклопакета: Светло пропускливост(Light transmittance Tv): 45%; Соларен фактор (Solar factor g): 26%; Коефициент на топлопреминаване(Thermal transmittance Ug): 0.9 [W/(m2xK)]</t>
  </si>
  <si>
    <t>Доставка и монтаж алуминиева термоизолирана самоносеща се фасада  остъклена със стъклопакет- вътрешни прегради между оранжерии.  Сигнатура  ВМ2,3,4,5,6,7 и 8. Параметри на окачената фасада : окачена фасадна система с вертикални и хоризонтални профили с широчина 50 mm; въздухопроницаемост: Клас AE; Водонепропускливост: Клас RE 900; Устойчивост на вятър: проектно натоварване – 1600 Pa, безопасно натоварване – 2400 Pa; Устойчивост на удар: Клас I5/E5; Топлопреминаване: Uf = 1,6 W/m2.K; Шумоизолация:  Rw = 44 dB.  Параметри на стъклопакета: Светло пропускливост(Light transmittance Tv): 45%; Соларен фактор (Solar factor g): 26%; Коефициент на топлопреминаване(Thermal transmittance Ug): 0.9 [W/(m2xK)]</t>
  </si>
  <si>
    <t>Доставка и монтаж алуминиева топлоизолирана покривна система   остъклена със стъклопакет- покриви на  оранжерии.Сигнатура ПМ1. Параметри на покривната система: окачена фасадна система с вертикални и хоризонтални профили с широчина 50 mm; въздухопроницаемост: Клас AE; Водонепропускливост: Клас RE 900; Устойчивост на вятър: проектно натоварване – 1600 Pa, безопасно натоварване – 2400 Pa; Устойчивост на удар: Клас I5/E5; Топлопреминаване: Uf = 1,6 W/m2.K; Шумоизолация:  Rw = 44 dB.  Параметри на стъклопакета: Светло пропускливост(Light transmittance Tv): 45%; Соларен фактор (Solar factor g): 26%; Коефициент на топлопреминаване(Thermal transmittance Ug): 0.9 [W/(m2xK)]</t>
  </si>
  <si>
    <t>Доставка и монтаж покривни алуминиеви прозорци отварящ се навън на горна хоризонтална ос тип "Клапа", с ел.задвижване и с насекомозащитни мрежи с размер   55меша, с размер 80/190см   остъклени с двоен стъклопакет. Сигнатура ПМ1. Параметри на покривната алуминиева система: окачена фасадна система с вертикални и хоризонтални профили с широчина 50 mm; въздухопроницаемост: Клас AE; Водонепропускливост: Клас RE 900; Устойчивост на вятър: проектно натоварване – 1600 Pa, безопасно натоварване – 2400 Pa; Устойчивост на удар: Клас I5/E5; Топлопреминаване: Uf = 1,6 W/m2.K; Шумоизолация:  Rw = 44 dB.  Параметри на стъклопакета: Светло пропускливост(Light transmittance Tv): 84%; Соларен фактор (Solar factor g): 68%; Коефициент на топлопреминаване(Thermal transmittance Ug): 1,1 [W/(m2xK)]</t>
  </si>
  <si>
    <t>Доставка и монтаж алуминиева термоизолирана самоносеща се фасада   остъклена със стъклопакет. Сигнатура, ФМ1,2,3,4. Параметри на фасадната алуминиева система: окачена фасадна система с вертикални и хоризонтални профили с широчина 50 mm; въздухопроницаемост: Клас AE; Водонепропускливост: Клас RE 900; Устойчивост на вятър: проектно натоварване – 1600 Pa, безопасно натоварване – 2400 Pa; Устойчивост на удар: Клас I5/E5; Топлопреминаване: Uf = 1,6 W/m2.K; Шумоизолация:  Rw = 44 dB.  Параметри на стъклопакета: Светло пропускливост(Light transmittance Tv): 45%; Соларен фактор (Solar factor g): 26%; Коефициент на топлопреминаване(Thermal transmittance Ug): 0.9 [W/(m2xK)]</t>
  </si>
  <si>
    <t>Доставка и монтаж фасадни алуминиеви прозорци отварящ се навън на горна хоризонтална ос тип "Клапа", с размер 90/180см;   остъкление двоен стъклопакет; с ел.задвижване и с насекомозащитни мрежи с размер   55меша. Сигнатура ФМ1,2,3,4. Параметри на фасадната алуминиева система: окачена фасадна система с вертикални и хоризонтални профили с широчина 50 mm; въздухопроницаемост: Клас AE; Водонепропускливост: Клас RE 900; Устойчивост на вятър: проектно натоварване – 1600 Pa, безопасно натоварване – 2400 Pa; Устойчивост на удар: Клас I5/E5; Топлопреминаване: Uf = 1,6 W/m2.K; Шумоизолация:  Rw = 44 dB.  Параметри на стъклопакета: Светло пропускливост(Light transmittance Tv): 84%; Соларен фактор (Solar factor g): 68%; Коефициент на топлопреминаване(Thermal transmittance Ug): 1,1 [W/(m2xK)]</t>
  </si>
  <si>
    <t xml:space="preserve">Доставка и монтаж покривни термопанели с пълнеж от минерална вата,  дебелина 10см,   крайно покритие на панела в цвят по RAL. В цената следва да се калкулират всички необходими обкантващи профили за оформяне на: била, за връзки с улуци, за връзка с покривно и фасадно остъкляване, и др.  </t>
  </si>
  <si>
    <t xml:space="preserve">Доставка и монтаж по покрив на   неръждаема заварена мрежа 30х30 мм - Ф3 мм, включително необходимите укрепващи профили от неръждаема стомана </t>
  </si>
  <si>
    <t xml:space="preserve">Доставка и монтаж стенни термопанели с пълнеж от минерална вата, граница на пожароустойчивост EI60,  дебелина 10см,   крайно покритие на панела в цвят по RAL. Панелите са за вертикален монтаж. В цената следва да се калкулират всички необходими обкантващи профили: около дограми, по подове,  за стени, по тавани и др. </t>
  </si>
  <si>
    <t xml:space="preserve">Доставка и монтаж стенни термопанели с пълнеж от минерална вата, дебелина 10см,   крайно покритие на панела в цвят по RAL. Панелите са за вертикален монтаж. В цената следва да се калкулират всички необходими обкантващи профили: около дограми, по подове,  за стени, по тавани и др. </t>
  </si>
  <si>
    <t xml:space="preserve">Доставка и монтаж таванни термопанели с пълнеж от минерална вата,  дебелина 10см,   крайно покритие на панела в цвят по RAL, включително окачвачи за монтаж към покривната конструкция. </t>
  </si>
  <si>
    <t xml:space="preserve">Доставка имонтаж настилка в санитарни възли  и офиси от гранитогрес с размер  30/60см , цвят бежов, първо качество  </t>
  </si>
  <si>
    <t xml:space="preserve">Направа  предстенна обшивка  по стени(за скриване на ВиК щрангове), изградена от  единична конструкция от метални профили  CW/UW, на които вертикално е монтирана  едностранно  двуслойно  гипсокартонена плоскост  тип Н 2х12,5 mm. Пространството между вертикалните профили CW е запълнено с изолация от каменна  каменна вата  с дебелина 50мм и плътност минимум 90 кг/м3.  Включително оформяне  на ръбове и  шпакловане на фуги   </t>
  </si>
  <si>
    <t>Доставка и монтаж алуминиева термоизолирана самоносеща се фасада  остъклена със стъклопакет- вътрешни прегради между оранжерии.  Сигнатура  ВМ2,3,4,5,6 и 7. Параметри на окачената фасада : окачена фасадна система с вертикални и хоризонтални профили с широчина 50 mm; въздухопроницаемост: Клас AE; Водонепропускливост: Клас RE 900; Устойчивост на вятър: проектно натоварване – 1600 Pa, безопасно натоварване – 2400 Pa; Устойчивост на удар: Клас I5/E5; Топлопреминаване: Uf = 1,6 W/m2.K; Шумоизолация:  Rw = 44 dB.  Параметри на стъклопакета: Светло пропускливост(Light transmittance Tv): 45%; Соларен фактор (Solar factor g): 26%; Коефициент на топлопреминаване(Thermal transmittance Ug): 0.9 [W/(m2xK)]</t>
  </si>
  <si>
    <t>Доставка и монтаж стенни термопанели с пълнеж от минерална вата, дебелина 10см,   крайно покритие на панела в цвят по RAL. Панелите са за вертикален монтаж. В цената следва да се калкулират всички необходими обкантващи профили- около дограми, по под, за стени, по тавани и др.</t>
  </si>
  <si>
    <t xml:space="preserve">Доставка и монтаж електрозаварени метални оградни пана с височина 200см, изработени от тел ф4.3мм, с отвори 50/150мм, горещо поцинковани и след това   боядисани с PVC  боя </t>
  </si>
  <si>
    <t xml:space="preserve">Доставка и монтаж  входна метална врата с размер 105/210см,  изработена от  рамка (кутия50/50/3мм и винкел 50/50/4мм, общо 32,5кг-съгласно конструктивен проект) и пълнеж от  елекрозаварено оградно пано. Вратата да бъде  горещо поцинкована  и след това   боядисана с PVC  боя. В комплект със секретна брава, патрон и дръжки.   </t>
  </si>
  <si>
    <t xml:space="preserve">Направа облицовка върху стоманобетонови колони на ограда изпълнена от композитен панел (тип сандвич) с обща дебелина 4мм, съставен от нетоксично полиетиленово ядро 3мм, надеждно фиксирано между финни алуминиеви листове,  цвят  по RAL, включително носеща скара </t>
  </si>
  <si>
    <t xml:space="preserve">Доставка и монтаж на сегментен анкер за бетон  М12/20 изработен от неръждаема стомана,  с висока устойчивост на корозия </t>
  </si>
  <si>
    <t>Доставка и монтаж геотекстил 400гр/кв.м за защита на хидроизолация</t>
  </si>
  <si>
    <t>Доставка и полагане двупластова хоризонтална хидроизолация на газопламъчен монтаж в основи (два пласта всеки от които с дебелина 3мм и горен слой от кварцов пясък). Хидроизолацията да е изработена от висококачествен дестилиран битум модифициран с еластопластомерни полимери, стирен бутадиен стирен(SBS) и селективно подбран стабилизиращ пълнител. Мембраната да притежава висока якост на опън, устойчивост на скъсване, устойчивост на срязване при статично натоварване и дименсиална стабилност</t>
  </si>
  <si>
    <t>Доставка и монтаж топлоизолация от XPS полистирол (подов) с дебелина 10см и следните характеристики: Якост на натиск: 300 kPa (30 t/m²); Пълзене при натиск: 130 kPa (13 t/m²); Коефициент на топлопроводимост λD:  0,036 W/(mK); Клас по реакция на огън: Е.</t>
  </si>
  <si>
    <t>Доставка и монтаж топлоизолация от XPS полистирол (подов) с дебелина 2х6см(плюсова камера) и следните характеристики: Якост на натиск: 300 kPa (30 t/m²); Пълзене при натиск: 130 kPa (13 t/m²); Коефициент на топлопроводимост λD:  0,036 W/(mK); Клас по реакция на огън: Е.</t>
  </si>
  <si>
    <t>Доставка и монтаж топлоизолация от XPS полистирол (подов) с дебелина 2х8см(минусова камера) и следните характеристики: Якост на натиск: 300 kPa (30 t/m²); Пълзене при натиск: 130 kPa (13 t/m²); Коефициент на топлопроводимост λD:  0,036 W/(mK); Клас по реакция на огън: Е.</t>
  </si>
  <si>
    <t xml:space="preserve">Доставка и монтаж на сегментен анкер за бетон  М10/10 изработен от неръждаема стомана,  с висока устойчивост на корозия </t>
  </si>
  <si>
    <t xml:space="preserve">Забележки:1.Приета е усреднена кота на съществуващия терен +153,62(-1,08). Спрямо тази кота </t>
  </si>
  <si>
    <t>са определени обемите на изкопните и насипни работи</t>
  </si>
  <si>
    <t>2.Всички изкопни и насипни работи са за плътен обем. В анализната цена следва да се включи</t>
  </si>
  <si>
    <t xml:space="preserve"> коефициент на разбухване/уплътняване на съответния материал.</t>
  </si>
  <si>
    <t xml:space="preserve">Забележки:1.Приета е усреднена кота на съществуващия терен +153,78(-0,92). Спрямо тази кота </t>
  </si>
  <si>
    <t xml:space="preserve">2.Всички изкопни и насипни работи са за плътен обем. В анализната цена следва да се включи </t>
  </si>
  <si>
    <t>коефициент  на разбухване/уплътняване на съответния материал.</t>
  </si>
  <si>
    <t xml:space="preserve">Забележки:1.Приета е усреднена кота на съществуващия терен +154,86(+0,13). Спрямо тази кота </t>
  </si>
  <si>
    <t xml:space="preserve"> коефициент  на разбухване/уплътняване на съответния материал.</t>
  </si>
  <si>
    <t>Заготовка и монтаж армировка от стомана клас В500  по БДС 9252;2007 (Т-IV по БДС 4758-84) или еквивалент</t>
  </si>
  <si>
    <t>Заготовка и монтаж фасадна метална стълба изработена от стомана S235JR по  БДС EN 10025  и   БДС EN 10219-2 или еквивалент, заварена с електроди  Е38 0 RR12 по БДС  EN 499 1994 или еквивалент, включително горещо поцинковане</t>
  </si>
  <si>
    <t xml:space="preserve">Полагане бетон  клас В12,5 по БДС 7268 (С10/12 по БДС EN206-1/NA) или еквивалент- подложен под хидроизолация  </t>
  </si>
  <si>
    <t>Доставка и полагане бетон клас В25 по БДС 7268 (С20/25 по БДС EN206-1/NA) или еквивалент в армирана бетонова настилка с дебелина 15см. Заварените мрежи за армиране на настилката са включени в т.1 от настоящата сметка</t>
  </si>
  <si>
    <t>Доставка и  монтаж на стоманени планки изработени от стомана клас S235JR по БДС EN 10025; БДС EN 10219-2 или еквивалент,  горещо поцинковани и след това прахово боядисани,  за монтаж на ОВКИ инсталация</t>
  </si>
  <si>
    <t>Доставка и  монтаж на стоманена конструкция изработена от стомана клас S235JR по БДС EN 10025; БДС EN 10219- 2или еквивалент,  горещо поцинкована и след това прахово боядисана,  за монтаж на фотоволтаици</t>
  </si>
  <si>
    <t>Полагане бетон  клас В12,5 по БДС 7268 (С10/12 по БДС EN206-1/NA) или еквивалент- подложен</t>
  </si>
  <si>
    <t xml:space="preserve">Полагане бетон клас В25 по БДС 7268 (С20/25 по БДС EN206-1/NA)или еквивалент във фундаменти </t>
  </si>
  <si>
    <t>Полагане бетон клас В25 по БДС 7268 (С20/25 по БДС EN206-1/NA) или еквивалент в стоманобетонови  стени</t>
  </si>
  <si>
    <t>Полагане бетон клас В25 по БДС 7268 (С20/25 по БДС EN206-1/NA) или еквивалент в стоманобетонови плочи и греди към тях</t>
  </si>
  <si>
    <t>Полагане бетон клас В25 по БДС 7268 (С20/25 по БДС EN206-1/NA) или еквивалент в стъпки за ОВКИ инсталация и фотоволтайци</t>
  </si>
  <si>
    <t>Полагане бетон клас В25 по БДС 7268 (С20/25 по БДС EN206-1/NA) или еквивалент в стоманобетонови вертикални и хоризонтални пояси</t>
  </si>
  <si>
    <t>Полагане бетон клас В25 по БДС 7268 (С20/25 по БДС EN206-1/NA) или еквивалент в стоманобетонови бордове</t>
  </si>
  <si>
    <t xml:space="preserve">Полагане бетон клас В25 по БДС 7268 (С20/25 по БДС EN206-1/NA) или еквивалент в стоманобетонови колони </t>
  </si>
  <si>
    <t>Полагане бетон клас В25 по БДС 7268 (С20/25 по БДС EN206-1/NA) или еквивалент в стоманобетонови шайби и колони към тях</t>
  </si>
  <si>
    <t>Полагане бетон клас В25 по БДС 7268 (С20/25 по БДС EN206-1/NA) или еквивалент в стълбища, стълбищни площадки и стоманобетонови греди към тях</t>
  </si>
  <si>
    <t>Полагане бетон клас В25 по БДС 7268 (С20/25 по БДС EN206-1/NA) или еквивалент във фундаменти на климатични компресори на покрив</t>
  </si>
  <si>
    <t xml:space="preserve">Полагане бетон  клас В12,5 по БДС 7268 (С10/12 по БДС EN206-1/NA) или еквивалент- подложен под хидроизолация </t>
  </si>
  <si>
    <t>Полагане бетон клас В25 по БДС 7268 (С20/25 по БДС EN206-1/NA)или еквивалент в стоманобетонови  стени</t>
  </si>
  <si>
    <t xml:space="preserve">Полагане бетон клас В25 по БДС 7268 (С20/25 по БДС EN206-1/NA)  или еквивалент в стоманобетонови колони </t>
  </si>
  <si>
    <t>Полагане бетон клас В25 по БДС 7268 (С20/25 по БДС EN206-1/NA)  или еквивалент в стоманобетонови шайби и колони към тях</t>
  </si>
  <si>
    <t>Доставка и  монтаж на стоманена конструкция изработена от стомана клас S235JR по БДС EN 10025; БДС EN 10219-2 или еквивалент,  горещо поцинкована и след това прахово боядисана,  за монтаж на фотоволтаици</t>
  </si>
  <si>
    <t>Заготовка и монтаж армировка от стомана клас В500  по БДС 9252;2007 (Т-IV по БДС 4758-84)или еквивалент</t>
  </si>
  <si>
    <t>Полагане бетон  клас В12,5 по БДС 7268 (С10/12 по БДС EN206-1/NA) или еквивалент- подложен под хидроизолация</t>
  </si>
  <si>
    <t>Доставка и полагане бетон клас В30 по БДС 7268 (С25/30 по БДС EN206-1/NA)или еквивалент в армирана бетонова настилка с дебелина 15см. Заварените мрежи за армиране на настилката са включени в т.1 от настоящата сметка</t>
  </si>
  <si>
    <t xml:space="preserve">Полагане бетон клас В30 по БДС 7268 (С25/30 по БДС EN206-1/NA)или еквивалент във фундаменти </t>
  </si>
  <si>
    <t>Полагане бетон клас В30 по БДС 7268 (С25/30 по БДС EN206-1/NA) или еквивалент в стоманобетонови  стени</t>
  </si>
  <si>
    <t>Полагане бетон клас В30 по БДС 7268 (С25/30 по БДС EN206-1/NA) или еквивалент в стоманобетонови плочи и греди към тях</t>
  </si>
  <si>
    <t>Полагане бетон клас В30 по БДС 7268 (С25/30 по БДС EN206-1/NA) или еквивалент в стоманобетонови вертикални и хоризонтални пояси</t>
  </si>
  <si>
    <t>Полагане бетон клас В30 по БДС 7268 (С25/30 по БДС EN206-1/NA) или еквивалент в стоманобетонови бордове</t>
  </si>
  <si>
    <t xml:space="preserve">Полагане бетон клас В30 по БДС 7268 (С25/30 по БДС EN206-1/NA)  или еквивалент в стоманобетонови колони </t>
  </si>
  <si>
    <t>Полагане бетон клас В30 по БДС 7268 (С25/30 по БДС EN206-1/NA)  или еквивалент в стоманобетонови шайби и колони към тях</t>
  </si>
  <si>
    <t>Полагане бетон клас В30 по БДС 7268 (С25/30 по БДС EN206-1/NA)или еквивалент в стълбища, стълбищни площадки и стоманобетонови греди към тях</t>
  </si>
  <si>
    <t>Полагане бетон клас В30 по БДС 7268 (С25/30 по БДС EN206-1/NA) или еквивалент в стъпки за ОВКИ инсталация и фотоволтайци</t>
  </si>
  <si>
    <t>Заготовка и монтаж фасадна метална стълба и интериорна стълба изработени от стомана S235JR по  БДС EN 10025  и   БДС EN 10219-2или еквивалент, заварена с електроди  Е38 0 RR12 по БДС  EN 499 1994 или еквивалент, включително горещо поцинковане</t>
  </si>
  <si>
    <t>Заготовка и монтаж метална конструкция изработена от стомана S235JR по  БДС EN 10025  и   БДС EN 10219-2 или еквивалент, заварена с електроди  Е38 0 RR12 по БДС  EN 499 1994 или еквивалент, включително двукратно грундиране с алкиден грунд</t>
  </si>
  <si>
    <t>Доставка и полагане бетон клас В30 по БДС 7268 (С25/30 по БДС EN206-1/NA) или еквивалент в армирана бетонова настилка с дебелина 15см. Заварените мрежи за армиране на настилката са включени в т.1 от настоящата сметка</t>
  </si>
  <si>
    <t>Полагане бетон клас В30 по БДС 7268 (С25/30 по БДС EN206-1/NA) или еквивалент в наклонена   амфитеатрална плоча  в учебна зала, включително стъпала към нея</t>
  </si>
  <si>
    <t>Полагане бетон клас В30 по БДС 7268 (С25/30 по БДС EN206-1/NA)или еквивалент в стоманобетонова плоча от ламаринобетон</t>
  </si>
  <si>
    <t>Полагане бетон клас В30 по БДС 7268 (С25/30 по БДС EN206-1/NA) или еквивалент в самостоятелни стоманобетонови греди</t>
  </si>
  <si>
    <t xml:space="preserve">Полагане бетон клас В30 по БДС 7268 (С25/30 по БДС EN206-1/NA) или еквивалент в стоманобетонови колони </t>
  </si>
  <si>
    <t>Полагане бетон клас В30 по БДС 7268 (С25/30 по БДС EN206-1/NA)или еквивалент  в стоманобетонови шайби и колони към тях</t>
  </si>
  <si>
    <t>Полагане бетон клас В30 по БДС 7268 (С25/30 по БДС EN206-1/NA)  или еквивалент в стълбища, стълбищни площадки и стоманобетонови греди към тях</t>
  </si>
  <si>
    <t>Полагане бетон клас В30 по БДС 7268 (С25/30 по БДС EN206-1/NA)или еквивалент в стъпки за ОВКИ инсталация и фотоволтайци</t>
  </si>
  <si>
    <t>Полагане бетон клас В25 по БДС 7268 (С20/25 по БДС EN206-1/NA)  или еквивалент във фундаменти на климатични компресори на покрив</t>
  </si>
  <si>
    <t>Полагане бетон  клас В12,5 по БДС 7268 (С10/12 по БДС EN206-1/NA)или еквивалент - подложен</t>
  </si>
  <si>
    <t>Полагане бетон  с клас на якост В25 по БДС 7268 (С20/25 по БДС EN206-1/NA)или еквивалент във фундаменти</t>
  </si>
  <si>
    <t>Полагане бетон  с клас на якост В25 по БДС 7268 (С20/25 по БДС EN206-1/NA) или еквивалент във фундаментни греди/рандбалки</t>
  </si>
  <si>
    <t>Полагане бетон  с клас на якост В25 по БДС 7268 (С20/25 по БДС EN206-1/NA) или еквивалент за бетонова стена брандмауер - видим бетон</t>
  </si>
  <si>
    <t>Полагане бетон  с клас на якост В25 по БДС 7268 (С20/25 по БДС EN206-1/NA) или еквивалент в подколонници</t>
  </si>
  <si>
    <t>Направа армирана бетоновата настилка с дебелина 12см, изпълнена от бетон клас на якост В25 по БДС 7268 (С20/25 по БДС EN206-1/NA)или еквивалент  (заварените мрежи за армиране на настилката са включени в т.3 от настоящата сметка)</t>
  </si>
  <si>
    <t>Направа шлайфана бетонова настилка изпълнена от бетон клас на якост В25 по БДС 7268 (С20/25 по БДС EN206-1/NA)или еквивалент, за оформяне на отводнителни наклони 1% към сифони. Минимална дебелина на настилката 5см.Включително направа на деформационни фуги през 3м и обработката им с мастик</t>
  </si>
  <si>
    <t>Доставка и  монтаж на  капак изработена от рифелова ламарина и  стомана  клас S235JR по БДС EN 10025; БДС EN 10219-2 или еквивалент,  горещо поцинковани и след това прахово боядисани</t>
  </si>
  <si>
    <t>Полагане бетон  клас В12,5 по БДС 7268 (С10/12 по БДС EN206-1/NA)или еквивалент- подложен</t>
  </si>
  <si>
    <t>Полагане бетон клас В30 по БДС 7268 (С25/30 по БДС EN206-1/NA)или еквивалент  в стоманобетонови  стени</t>
  </si>
  <si>
    <t>Полагане бетон клас В30 по БДС 7268 (С25/30 по БДС EN206-1/NA)или еквивалент  в стоманобетонови плочи</t>
  </si>
  <si>
    <t>Полагане бетон клас В30 по БДС 7268 (С25/30 по БДС EN206-1/NA)или еквивалент  в опорни блокове</t>
  </si>
  <si>
    <t>Полагане бетон  с клас на якост В25 по БДС 7268 (С20/25 по БДС EN206-1/NA)или еквивалент  във фундаментни греди/рандбалки</t>
  </si>
  <si>
    <t>Направа шлайфана бетонова настилка изпълнена от бетон клас на якост В25 по БДС 7268 (С20/25 по БДС EN206-1/NA)или еквивалент, за оформяне на отводнителни наклони 1% към сифони. Минимална дебелина на настилката 5см.Включително направа на деформационни фуги през 3м и обработката им с  мастик</t>
  </si>
  <si>
    <t xml:space="preserve">Доставка и  монтаж на стоманени оградни колони изработена от стомана клас S235JR по БДС EN 10025; БДС EN 10219-2 или еквивалент,  горещо поцинкована и след това прахово боядисана </t>
  </si>
  <si>
    <t>Полагане бетон клас В30 по БДС 7268 (С25/30 по БДС EN206-1/NA) или еквивалент  в стоманобетонови плочи</t>
  </si>
  <si>
    <t>Полагане бетон клас В30 по БДС 7268 (С25/30 по БДС EN206-1/NA)или еквивалент  в бетонови "пънчета"</t>
  </si>
  <si>
    <t>Полагане бетон клас В30 по БДС 7268 (С25/30 по БДС EN206-1/NA) или еквивалент в стоманобетонови капаци</t>
  </si>
  <si>
    <t xml:space="preserve">Полагане бетон клас В25 по БДС 7268 (С20/25 по БДС EN206-1/NA)или еквивалент  във фундаменти </t>
  </si>
  <si>
    <t xml:space="preserve">Полагане бетон клас В30 по БДС 7268 (С25/30 по БДС EN206-1/NA) или еквивалент във фундаменти </t>
  </si>
  <si>
    <t>Полагане бетон клас В30 по БДС 7268 (С25/30 по БДС EN206-1/NA)  или еквивалент в стоманобетонови плочи</t>
  </si>
  <si>
    <t>Полагане бетон клас В30 по БДС 7268 (С25/30 по БДС EN206-1/NA)  или еквивалент в опорни блокове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</si>
</sst>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0"/>
    <numFmt numFmtId="165" formatCode="_-* #,##0.00\ [$лв-402]_-;\-* #,##0.00\ [$лв-402]_-;_-* \-??\ [$лв-402]_-;_-@_-"/>
    <numFmt numFmtId="166" formatCode="0.0"/>
  </numFmts>
  <fonts count="20" x14ac:knownFonts="1">
    <font>
      <sz val="11"/>
      <color theme="1"/>
      <name val="Calibri"/>
      <family val="2"/>
      <charset val="204"/>
      <scheme val="minor"/>
    </font>
    <font>
      <sz val="11"/>
      <color theme="1"/>
      <name val="Calibri"/>
      <family val="2"/>
      <charset val="204"/>
      <scheme val="minor"/>
    </font>
    <font>
      <sz val="10"/>
      <color theme="1"/>
      <name val="Arial"/>
      <family val="2"/>
      <charset val="204"/>
    </font>
    <font>
      <b/>
      <sz val="10"/>
      <color theme="1"/>
      <name val="Arial"/>
      <family val="2"/>
      <charset val="204"/>
    </font>
    <font>
      <sz val="10"/>
      <color theme="0"/>
      <name val="Arial"/>
      <family val="2"/>
      <charset val="204"/>
    </font>
    <font>
      <sz val="10"/>
      <name val="Helv"/>
      <family val="2"/>
    </font>
    <font>
      <vertAlign val="superscript"/>
      <sz val="10"/>
      <color theme="1"/>
      <name val="Arial"/>
      <family val="2"/>
      <charset val="204"/>
    </font>
    <font>
      <sz val="10"/>
      <color theme="1"/>
      <name val="Arial"/>
      <family val="2"/>
    </font>
    <font>
      <sz val="10"/>
      <color theme="1"/>
      <name val="Calibri"/>
      <family val="2"/>
      <charset val="204"/>
    </font>
    <font>
      <sz val="9.5"/>
      <color theme="1"/>
      <name val="Arial"/>
      <family val="2"/>
      <charset val="204"/>
    </font>
    <font>
      <b/>
      <u/>
      <sz val="10"/>
      <color theme="1"/>
      <name val="Arial"/>
      <family val="2"/>
      <charset val="204"/>
    </font>
    <font>
      <b/>
      <i/>
      <sz val="10"/>
      <color theme="1"/>
      <name val="Arial"/>
      <family val="2"/>
      <charset val="204"/>
    </font>
    <font>
      <sz val="10"/>
      <name val="Arial"/>
      <family val="2"/>
      <charset val="204"/>
    </font>
    <font>
      <b/>
      <i/>
      <u/>
      <sz val="10"/>
      <color theme="1"/>
      <name val="Arial"/>
      <family val="2"/>
      <charset val="204"/>
    </font>
    <font>
      <i/>
      <sz val="10"/>
      <color theme="1"/>
      <name val="Arial"/>
      <family val="2"/>
      <charset val="204"/>
    </font>
    <font>
      <vertAlign val="subscript"/>
      <sz val="10"/>
      <color theme="1"/>
      <name val="Arial"/>
      <family val="2"/>
      <charset val="204"/>
    </font>
    <font>
      <sz val="10"/>
      <color theme="1"/>
      <name val="Trebuchet MS"/>
      <family val="2"/>
      <charset val="204"/>
    </font>
    <font>
      <sz val="12"/>
      <name val="Times New Roman"/>
      <family val="1"/>
    </font>
    <font>
      <sz val="10"/>
      <color theme="1"/>
      <name val="Calibri"/>
      <family val="2"/>
      <charset val="204"/>
      <scheme val="minor"/>
    </font>
    <font>
      <i/>
      <sz val="8"/>
      <color theme="1"/>
      <name val="Arial"/>
      <family val="2"/>
      <charset val="204"/>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indexed="47"/>
        <bgColor indexed="64"/>
      </patternFill>
    </fill>
    <fill>
      <patternFill patternType="solid">
        <fgColor indexed="15"/>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9"/>
      </patternFill>
    </fill>
    <fill>
      <patternFill patternType="solid">
        <fgColor theme="0"/>
        <bgColor indexed="26"/>
      </patternFill>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43" fontId="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12" fillId="0" borderId="0"/>
    <xf numFmtId="0" fontId="12" fillId="0" borderId="0"/>
    <xf numFmtId="0" fontId="17" fillId="0" borderId="0"/>
    <xf numFmtId="0" fontId="12" fillId="0" borderId="0"/>
    <xf numFmtId="0" fontId="12" fillId="0" borderId="0"/>
  </cellStyleXfs>
  <cellXfs count="256">
    <xf numFmtId="0" fontId="0" fillId="0" borderId="0" xfId="0"/>
    <xf numFmtId="0" fontId="2" fillId="0" borderId="0" xfId="0" applyFont="1" applyAlignment="1">
      <alignment horizontal="left" vertical="top"/>
    </xf>
    <xf numFmtId="0" fontId="3" fillId="0" borderId="0" xfId="0" applyFont="1" applyAlignment="1">
      <alignment vertical="top"/>
    </xf>
    <xf numFmtId="2" fontId="2" fillId="2" borderId="0" xfId="0" applyNumberFormat="1" applyFont="1" applyFill="1" applyAlignment="1">
      <alignment horizontal="right" vertical="top"/>
    </xf>
    <xf numFmtId="0" fontId="2" fillId="2" borderId="0" xfId="0" applyFont="1" applyFill="1" applyAlignment="1">
      <alignment vertical="top" wrapText="1"/>
    </xf>
    <xf numFmtId="0" fontId="2" fillId="0" borderId="0" xfId="0" applyFont="1" applyAlignment="1">
      <alignment vertical="top"/>
    </xf>
    <xf numFmtId="0" fontId="2" fillId="0" borderId="0" xfId="2" applyFont="1" applyAlignment="1">
      <alignment horizontal="left" vertical="top"/>
    </xf>
    <xf numFmtId="0" fontId="2" fillId="0" borderId="0" xfId="2" applyFont="1" applyAlignment="1">
      <alignment vertical="top" wrapText="1"/>
    </xf>
    <xf numFmtId="2" fontId="2" fillId="0" borderId="0" xfId="2" applyNumberFormat="1" applyFont="1" applyAlignment="1">
      <alignment horizontal="right" vertical="top"/>
    </xf>
    <xf numFmtId="0" fontId="2" fillId="0" borderId="0" xfId="2" applyFont="1" applyAlignment="1">
      <alignment vertical="top"/>
    </xf>
    <xf numFmtId="0" fontId="2" fillId="3" borderId="0" xfId="2" applyFont="1" applyFill="1" applyAlignment="1">
      <alignment horizontal="left" vertical="top"/>
    </xf>
    <xf numFmtId="0" fontId="2" fillId="3" borderId="0" xfId="2" applyFont="1" applyFill="1" applyAlignment="1">
      <alignment vertical="top" wrapText="1"/>
    </xf>
    <xf numFmtId="2" fontId="2" fillId="3" borderId="0" xfId="2" applyNumberFormat="1" applyFont="1" applyFill="1" applyAlignment="1">
      <alignment horizontal="right" vertical="top"/>
    </xf>
    <xf numFmtId="0" fontId="2" fillId="3" borderId="0" xfId="2" applyFont="1" applyFill="1" applyAlignment="1">
      <alignment vertical="top"/>
    </xf>
    <xf numFmtId="0" fontId="2" fillId="3" borderId="0" xfId="0" applyFont="1" applyFill="1" applyAlignment="1">
      <alignment vertical="top" wrapText="1"/>
    </xf>
    <xf numFmtId="0" fontId="3" fillId="3" borderId="0" xfId="0" applyFont="1" applyFill="1" applyAlignment="1">
      <alignment horizontal="left" vertical="top"/>
    </xf>
    <xf numFmtId="0" fontId="3" fillId="3" borderId="0" xfId="0" applyFont="1" applyFill="1" applyAlignment="1">
      <alignment vertical="top" wrapText="1"/>
    </xf>
    <xf numFmtId="2" fontId="3" fillId="3" borderId="0" xfId="0" applyNumberFormat="1" applyFont="1" applyFill="1" applyAlignment="1">
      <alignment horizontal="right" vertical="top" wrapText="1"/>
    </xf>
    <xf numFmtId="0" fontId="3" fillId="0" borderId="0" xfId="2" applyFont="1" applyAlignment="1">
      <alignment horizontal="left" vertical="top"/>
    </xf>
    <xf numFmtId="0" fontId="3" fillId="0" borderId="0" xfId="2" applyFont="1" applyAlignment="1">
      <alignment vertical="top" wrapText="1"/>
    </xf>
    <xf numFmtId="2" fontId="3" fillId="0" borderId="0" xfId="2" applyNumberFormat="1" applyFont="1" applyAlignment="1">
      <alignment horizontal="right" vertical="top"/>
    </xf>
    <xf numFmtId="0" fontId="3" fillId="0" borderId="0" xfId="2" applyFont="1" applyAlignment="1">
      <alignment vertical="top"/>
    </xf>
    <xf numFmtId="0" fontId="2" fillId="4" borderId="1" xfId="2" applyFont="1" applyFill="1" applyBorder="1" applyAlignment="1">
      <alignment horizontal="left" vertical="top"/>
    </xf>
    <xf numFmtId="0" fontId="2" fillId="4" borderId="1" xfId="2" applyFont="1" applyFill="1" applyBorder="1" applyAlignment="1">
      <alignment vertical="top" wrapText="1"/>
    </xf>
    <xf numFmtId="2" fontId="2" fillId="4" borderId="1" xfId="2" applyNumberFormat="1" applyFont="1" applyFill="1" applyBorder="1" applyAlignment="1">
      <alignment horizontal="right" vertical="top"/>
    </xf>
    <xf numFmtId="0" fontId="3" fillId="5" borderId="1" xfId="0" applyFont="1" applyFill="1" applyBorder="1" applyAlignment="1">
      <alignment horizontal="left" vertical="top"/>
    </xf>
    <xf numFmtId="0" fontId="3" fillId="5" borderId="1" xfId="0" applyFont="1" applyFill="1" applyBorder="1" applyAlignment="1">
      <alignment vertical="top" wrapText="1"/>
    </xf>
    <xf numFmtId="2" fontId="3" fillId="5" borderId="1" xfId="0" applyNumberFormat="1" applyFont="1" applyFill="1" applyBorder="1" applyAlignment="1">
      <alignment horizontal="right" vertical="top" wrapText="1"/>
    </xf>
    <xf numFmtId="0" fontId="3" fillId="0" borderId="0" xfId="0" applyFont="1" applyAlignment="1">
      <alignment vertical="top" wrapText="1"/>
    </xf>
    <xf numFmtId="0" fontId="3" fillId="6" borderId="1" xfId="2" applyFont="1" applyFill="1" applyBorder="1" applyAlignment="1">
      <alignment horizontal="left" vertical="top"/>
    </xf>
    <xf numFmtId="0" fontId="3" fillId="6" borderId="1" xfId="2" applyFont="1" applyFill="1" applyBorder="1" applyAlignment="1">
      <alignment vertical="top" wrapText="1"/>
    </xf>
    <xf numFmtId="2" fontId="3" fillId="6" borderId="1" xfId="2" applyNumberFormat="1" applyFont="1" applyFill="1" applyBorder="1" applyAlignment="1">
      <alignment horizontal="right" vertical="top"/>
    </xf>
    <xf numFmtId="2" fontId="2" fillId="6" borderId="1" xfId="2" applyNumberFormat="1" applyFont="1" applyFill="1" applyBorder="1" applyAlignment="1">
      <alignment horizontal="right" vertical="top"/>
    </xf>
    <xf numFmtId="2" fontId="3" fillId="0" borderId="0" xfId="2" applyNumberFormat="1" applyFont="1" applyAlignment="1">
      <alignment vertical="top"/>
    </xf>
    <xf numFmtId="1" fontId="2" fillId="2" borderId="1" xfId="2" applyNumberFormat="1" applyFont="1" applyFill="1" applyBorder="1" applyAlignment="1">
      <alignment horizontal="left" vertical="top"/>
    </xf>
    <xf numFmtId="0" fontId="2" fillId="2" borderId="1" xfId="2" applyFont="1" applyFill="1" applyBorder="1" applyAlignment="1">
      <alignment vertical="top" wrapText="1"/>
    </xf>
    <xf numFmtId="2" fontId="2" fillId="2" borderId="1" xfId="2" applyNumberFormat="1" applyFont="1" applyFill="1" applyBorder="1" applyAlignment="1">
      <alignment horizontal="right" vertical="top"/>
    </xf>
    <xf numFmtId="2" fontId="2" fillId="0" borderId="1" xfId="2" applyNumberFormat="1" applyFont="1" applyBorder="1" applyAlignment="1">
      <alignment horizontal="right" vertical="top"/>
    </xf>
    <xf numFmtId="0" fontId="2" fillId="2" borderId="0" xfId="2" applyFont="1" applyFill="1" applyAlignment="1">
      <alignment vertical="top"/>
    </xf>
    <xf numFmtId="1" fontId="2" fillId="2" borderId="0" xfId="2" applyNumberFormat="1" applyFont="1" applyFill="1" applyAlignment="1">
      <alignment vertical="top"/>
    </xf>
    <xf numFmtId="0" fontId="2" fillId="2" borderId="1" xfId="3" applyFont="1" applyFill="1" applyBorder="1" applyAlignment="1">
      <alignment horizontal="left" vertical="top"/>
    </xf>
    <xf numFmtId="0" fontId="2" fillId="2" borderId="1" xfId="3" applyFont="1" applyFill="1" applyBorder="1" applyAlignment="1">
      <alignment vertical="top" wrapText="1"/>
    </xf>
    <xf numFmtId="2" fontId="2" fillId="2" borderId="1" xfId="3" applyNumberFormat="1" applyFont="1" applyFill="1" applyBorder="1" applyAlignment="1">
      <alignment horizontal="right" vertical="top" wrapText="1"/>
    </xf>
    <xf numFmtId="2" fontId="2" fillId="2" borderId="1" xfId="0" applyNumberFormat="1" applyFont="1" applyFill="1" applyBorder="1" applyAlignment="1">
      <alignment horizontal="right" vertical="top" wrapText="1"/>
    </xf>
    <xf numFmtId="0" fontId="2" fillId="2" borderId="0" xfId="3" applyFont="1" applyFill="1" applyAlignment="1">
      <alignment vertical="top" wrapText="1"/>
    </xf>
    <xf numFmtId="0" fontId="2" fillId="3" borderId="1" xfId="3" applyFont="1" applyFill="1" applyBorder="1" applyAlignment="1">
      <alignment horizontal="left" vertical="top"/>
    </xf>
    <xf numFmtId="0" fontId="2" fillId="3" borderId="1" xfId="3" applyFont="1" applyFill="1" applyBorder="1" applyAlignment="1">
      <alignment vertical="top" wrapText="1"/>
    </xf>
    <xf numFmtId="2" fontId="2" fillId="3" borderId="1" xfId="3" applyNumberFormat="1" applyFont="1" applyFill="1" applyBorder="1" applyAlignment="1">
      <alignment horizontal="right" vertical="top" wrapText="1"/>
    </xf>
    <xf numFmtId="2" fontId="2" fillId="3" borderId="1" xfId="0" applyNumberFormat="1" applyFont="1" applyFill="1" applyBorder="1" applyAlignment="1">
      <alignment horizontal="right" vertical="top" wrapText="1"/>
    </xf>
    <xf numFmtId="0" fontId="2" fillId="3" borderId="0" xfId="3" applyFont="1" applyFill="1" applyAlignment="1">
      <alignment vertical="top" wrapText="1"/>
    </xf>
    <xf numFmtId="2" fontId="2" fillId="3" borderId="1" xfId="3" applyNumberFormat="1" applyFont="1" applyFill="1" applyBorder="1" applyAlignment="1">
      <alignment vertical="top" wrapText="1"/>
    </xf>
    <xf numFmtId="2" fontId="2" fillId="2" borderId="1" xfId="3" applyNumberFormat="1" applyFont="1" applyFill="1" applyBorder="1" applyAlignment="1">
      <alignment vertical="top" wrapText="1"/>
    </xf>
    <xf numFmtId="1" fontId="2" fillId="3" borderId="1" xfId="2" applyNumberFormat="1" applyFont="1" applyFill="1" applyBorder="1" applyAlignment="1">
      <alignment horizontal="left" vertical="top"/>
    </xf>
    <xf numFmtId="0" fontId="2" fillId="3" borderId="1" xfId="2" applyFont="1" applyFill="1" applyBorder="1" applyAlignment="1">
      <alignment vertical="top" wrapText="1"/>
    </xf>
    <xf numFmtId="2" fontId="2" fillId="3" borderId="1" xfId="2" applyNumberFormat="1" applyFont="1" applyFill="1" applyBorder="1" applyAlignment="1">
      <alignment horizontal="right" vertical="top"/>
    </xf>
    <xf numFmtId="1" fontId="2" fillId="3" borderId="0" xfId="2" applyNumberFormat="1" applyFont="1" applyFill="1" applyAlignment="1">
      <alignment vertical="top"/>
    </xf>
    <xf numFmtId="2" fontId="2" fillId="3" borderId="1" xfId="2" applyNumberFormat="1" applyFont="1" applyFill="1" applyBorder="1" applyAlignment="1">
      <alignment vertical="top"/>
    </xf>
    <xf numFmtId="0" fontId="2" fillId="0" borderId="1" xfId="2" applyFont="1" applyBorder="1" applyAlignment="1">
      <alignment horizontal="left" vertical="top"/>
    </xf>
    <xf numFmtId="1" fontId="2" fillId="0" borderId="1" xfId="2" applyNumberFormat="1" applyFont="1" applyBorder="1" applyAlignment="1">
      <alignment vertical="top" wrapText="1"/>
    </xf>
    <xf numFmtId="2" fontId="2" fillId="2" borderId="1" xfId="2" applyNumberFormat="1" applyFont="1" applyFill="1" applyBorder="1" applyAlignment="1">
      <alignment vertical="top"/>
    </xf>
    <xf numFmtId="0" fontId="3" fillId="2" borderId="1" xfId="3" applyFont="1" applyFill="1" applyBorder="1" applyAlignment="1">
      <alignment horizontal="left" vertical="top"/>
    </xf>
    <xf numFmtId="0" fontId="3" fillId="2" borderId="1" xfId="3" applyFont="1" applyFill="1" applyBorder="1" applyAlignment="1">
      <alignment vertical="top" wrapText="1"/>
    </xf>
    <xf numFmtId="2" fontId="3" fillId="2" borderId="1" xfId="3" applyNumberFormat="1" applyFont="1" applyFill="1" applyBorder="1" applyAlignment="1">
      <alignment horizontal="right" vertical="top" wrapText="1"/>
    </xf>
    <xf numFmtId="2" fontId="3" fillId="2" borderId="1" xfId="0" applyNumberFormat="1" applyFont="1" applyFill="1" applyBorder="1" applyAlignment="1">
      <alignment horizontal="right" vertical="top" wrapText="1"/>
    </xf>
    <xf numFmtId="0" fontId="3" fillId="2" borderId="0" xfId="3" applyFont="1" applyFill="1" applyAlignment="1">
      <alignment vertical="top" wrapText="1"/>
    </xf>
    <xf numFmtId="0" fontId="3" fillId="2" borderId="0" xfId="0" applyFont="1" applyFill="1" applyAlignment="1">
      <alignment vertical="top" wrapText="1"/>
    </xf>
    <xf numFmtId="0" fontId="3" fillId="7" borderId="1" xfId="2" applyFont="1" applyFill="1" applyBorder="1" applyAlignment="1">
      <alignment horizontal="left" vertical="top"/>
    </xf>
    <xf numFmtId="0" fontId="3" fillId="7" borderId="1" xfId="2" applyFont="1" applyFill="1" applyBorder="1" applyAlignment="1">
      <alignment vertical="top" wrapText="1"/>
    </xf>
    <xf numFmtId="2" fontId="3" fillId="7" borderId="1" xfId="2" applyNumberFormat="1" applyFont="1" applyFill="1" applyBorder="1" applyAlignment="1">
      <alignment horizontal="right" vertical="top"/>
    </xf>
    <xf numFmtId="2" fontId="2" fillId="7" borderId="1" xfId="2" applyNumberFormat="1" applyFont="1" applyFill="1" applyBorder="1" applyAlignment="1">
      <alignment horizontal="right" vertical="top"/>
    </xf>
    <xf numFmtId="1" fontId="3" fillId="3" borderId="1" xfId="2" applyNumberFormat="1" applyFont="1" applyFill="1" applyBorder="1" applyAlignment="1">
      <alignment horizontal="left" vertical="top"/>
    </xf>
    <xf numFmtId="0" fontId="3" fillId="3" borderId="1" xfId="2" applyFont="1" applyFill="1" applyBorder="1" applyAlignment="1">
      <alignment vertical="top" wrapText="1"/>
    </xf>
    <xf numFmtId="2" fontId="3" fillId="3" borderId="1" xfId="2" applyNumberFormat="1" applyFont="1" applyFill="1" applyBorder="1" applyAlignment="1">
      <alignment horizontal="right" vertical="top"/>
    </xf>
    <xf numFmtId="2" fontId="3" fillId="0" borderId="1" xfId="2" applyNumberFormat="1" applyFont="1" applyBorder="1" applyAlignment="1">
      <alignment horizontal="right" vertical="top"/>
    </xf>
    <xf numFmtId="0" fontId="3" fillId="3" borderId="0" xfId="2" applyFont="1" applyFill="1" applyAlignment="1">
      <alignment vertical="top"/>
    </xf>
    <xf numFmtId="1" fontId="3" fillId="3" borderId="0" xfId="2" applyNumberFormat="1" applyFont="1" applyFill="1" applyAlignment="1">
      <alignment vertical="top"/>
    </xf>
    <xf numFmtId="0" fontId="2" fillId="2" borderId="1" xfId="0" applyFont="1" applyFill="1" applyBorder="1" applyAlignment="1">
      <alignment horizontal="left" vertical="top"/>
    </xf>
    <xf numFmtId="0" fontId="2" fillId="2" borderId="1" xfId="0" applyFont="1" applyFill="1" applyBorder="1" applyAlignment="1">
      <alignment vertical="top" wrapText="1"/>
    </xf>
    <xf numFmtId="2" fontId="2" fillId="0" borderId="1" xfId="0" applyNumberFormat="1" applyFont="1" applyBorder="1" applyAlignment="1">
      <alignment horizontal="right" vertical="top"/>
    </xf>
    <xf numFmtId="0" fontId="2" fillId="0" borderId="1" xfId="0" applyFont="1" applyBorder="1" applyAlignment="1">
      <alignment horizontal="left" vertical="top"/>
    </xf>
    <xf numFmtId="0" fontId="2" fillId="0" borderId="1" xfId="0" applyFont="1" applyBorder="1" applyAlignment="1">
      <alignment vertical="top" wrapText="1"/>
    </xf>
    <xf numFmtId="2" fontId="2" fillId="0" borderId="1" xfId="0" applyNumberFormat="1" applyFont="1" applyBorder="1" applyAlignment="1">
      <alignment horizontal="right" vertical="top" wrapText="1"/>
    </xf>
    <xf numFmtId="0" fontId="2" fillId="0" borderId="0" xfId="0" applyFont="1" applyAlignment="1">
      <alignment vertical="top" wrapText="1"/>
    </xf>
    <xf numFmtId="2" fontId="2" fillId="3" borderId="1" xfId="0" applyNumberFormat="1" applyFont="1" applyFill="1" applyBorder="1" applyAlignment="1">
      <alignment horizontal="right" vertical="top"/>
    </xf>
    <xf numFmtId="0" fontId="2" fillId="2" borderId="1" xfId="4" applyFont="1" applyFill="1" applyBorder="1" applyAlignment="1">
      <alignment horizontal="left" vertical="top"/>
    </xf>
    <xf numFmtId="0" fontId="2" fillId="2" borderId="1" xfId="4" applyFont="1" applyFill="1" applyBorder="1" applyAlignment="1">
      <alignment vertical="top" wrapText="1"/>
    </xf>
    <xf numFmtId="2" fontId="2" fillId="2" borderId="1" xfId="4" applyNumberFormat="1" applyFont="1" applyFill="1" applyBorder="1" applyAlignment="1">
      <alignment horizontal="right" vertical="top"/>
    </xf>
    <xf numFmtId="2" fontId="2" fillId="3" borderId="1" xfId="4" applyNumberFormat="1" applyFont="1" applyFill="1" applyBorder="1" applyAlignment="1">
      <alignment horizontal="right" vertical="top"/>
    </xf>
    <xf numFmtId="0" fontId="2" fillId="2" borderId="0" xfId="4" applyFont="1" applyFill="1" applyAlignment="1">
      <alignment horizontal="justify" vertical="top"/>
    </xf>
    <xf numFmtId="0" fontId="2" fillId="3" borderId="1" xfId="4" applyFont="1" applyFill="1" applyBorder="1" applyAlignment="1">
      <alignment horizontal="left" vertical="top"/>
    </xf>
    <xf numFmtId="0" fontId="2" fillId="3" borderId="1" xfId="4" applyFont="1" applyFill="1" applyBorder="1" applyAlignment="1">
      <alignment vertical="top" wrapText="1"/>
    </xf>
    <xf numFmtId="0" fontId="2" fillId="3" borderId="0" xfId="4" applyFont="1" applyFill="1" applyAlignment="1">
      <alignment horizontal="justify" vertical="top"/>
    </xf>
    <xf numFmtId="0" fontId="2" fillId="0" borderId="0" xfId="4" applyFont="1" applyAlignment="1">
      <alignment horizontal="justify" vertical="top"/>
    </xf>
    <xf numFmtId="2" fontId="2" fillId="2" borderId="1" xfId="0" applyNumberFormat="1" applyFont="1" applyFill="1" applyBorder="1" applyAlignment="1">
      <alignment horizontal="right" vertical="top"/>
    </xf>
    <xf numFmtId="2" fontId="2" fillId="0" borderId="1" xfId="0" applyNumberFormat="1" applyFont="1" applyBorder="1" applyAlignment="1">
      <alignment vertical="top"/>
    </xf>
    <xf numFmtId="2" fontId="2" fillId="3" borderId="1" xfId="0" applyNumberFormat="1" applyFont="1" applyFill="1" applyBorder="1" applyAlignment="1">
      <alignment vertical="top"/>
    </xf>
    <xf numFmtId="0" fontId="2" fillId="2" borderId="0" xfId="0" applyFont="1" applyFill="1" applyAlignment="1">
      <alignment horizontal="justify" vertical="top"/>
    </xf>
    <xf numFmtId="0" fontId="2" fillId="0" borderId="0" xfId="0" applyFont="1"/>
    <xf numFmtId="0" fontId="2" fillId="0" borderId="2" xfId="0" applyFont="1" applyBorder="1"/>
    <xf numFmtId="0" fontId="2" fillId="3" borderId="1" xfId="0" applyFont="1" applyFill="1" applyBorder="1" applyAlignment="1">
      <alignment vertical="top" wrapText="1"/>
    </xf>
    <xf numFmtId="2" fontId="2" fillId="3" borderId="1" xfId="5" applyNumberFormat="1" applyFont="1" applyFill="1" applyBorder="1" applyAlignment="1">
      <alignment vertical="top" wrapText="1"/>
    </xf>
    <xf numFmtId="2" fontId="2" fillId="2" borderId="1" xfId="5" applyNumberFormat="1" applyFont="1" applyFill="1" applyBorder="1" applyAlignment="1">
      <alignment horizontal="right" vertical="top"/>
    </xf>
    <xf numFmtId="2" fontId="2" fillId="0" borderId="1" xfId="5" applyNumberFormat="1" applyFont="1" applyBorder="1" applyAlignment="1">
      <alignment horizontal="right" vertical="top"/>
    </xf>
    <xf numFmtId="2" fontId="2" fillId="0" borderId="0" xfId="5" applyNumberFormat="1" applyFont="1" applyAlignment="1">
      <alignment horizontal="justify" vertical="top"/>
    </xf>
    <xf numFmtId="2" fontId="2" fillId="0" borderId="1" xfId="4" applyNumberFormat="1" applyFont="1" applyBorder="1" applyAlignment="1">
      <alignment horizontal="right" vertical="top"/>
    </xf>
    <xf numFmtId="2" fontId="2" fillId="2" borderId="1" xfId="6" applyNumberFormat="1" applyFont="1" applyFill="1" applyBorder="1" applyAlignment="1">
      <alignment vertical="top" wrapText="1"/>
    </xf>
    <xf numFmtId="0" fontId="2" fillId="2" borderId="1" xfId="6" applyFont="1" applyFill="1" applyBorder="1" applyAlignment="1">
      <alignment vertical="top" wrapText="1"/>
    </xf>
    <xf numFmtId="0" fontId="2" fillId="3" borderId="1" xfId="0" applyFont="1" applyFill="1" applyBorder="1" applyAlignment="1">
      <alignment horizontal="left" vertical="top"/>
    </xf>
    <xf numFmtId="0" fontId="2" fillId="3" borderId="0" xfId="0" applyFont="1" applyFill="1" applyAlignment="1">
      <alignment horizontal="justify" vertical="top"/>
    </xf>
    <xf numFmtId="0" fontId="2" fillId="3" borderId="1" xfId="6" applyFont="1" applyFill="1" applyBorder="1" applyAlignment="1">
      <alignment vertical="top" wrapText="1"/>
    </xf>
    <xf numFmtId="0" fontId="2" fillId="2" borderId="0" xfId="0" applyFont="1" applyFill="1" applyAlignment="1">
      <alignment vertical="top"/>
    </xf>
    <xf numFmtId="0" fontId="2" fillId="0" borderId="1" xfId="6" applyFont="1" applyBorder="1" applyAlignment="1">
      <alignment vertical="top" wrapText="1"/>
    </xf>
    <xf numFmtId="0" fontId="2" fillId="0" borderId="0" xfId="4" applyFont="1" applyAlignment="1">
      <alignment vertical="top"/>
    </xf>
    <xf numFmtId="0" fontId="2" fillId="0" borderId="0" xfId="0" applyFont="1" applyAlignment="1">
      <alignment horizontal="justify" vertical="top"/>
    </xf>
    <xf numFmtId="2" fontId="2" fillId="3" borderId="1" xfId="5" applyNumberFormat="1" applyFont="1" applyFill="1" applyBorder="1" applyAlignment="1">
      <alignment horizontal="right" vertical="top"/>
    </xf>
    <xf numFmtId="2" fontId="2" fillId="3" borderId="0" xfId="5" applyNumberFormat="1" applyFont="1" applyFill="1" applyAlignment="1">
      <alignment horizontal="justify" vertical="top"/>
    </xf>
    <xf numFmtId="2" fontId="2" fillId="3" borderId="1" xfId="5" applyNumberFormat="1" applyFont="1" applyFill="1" applyBorder="1" applyAlignment="1">
      <alignment vertical="top"/>
    </xf>
    <xf numFmtId="2" fontId="2" fillId="3" borderId="1" xfId="4" applyNumberFormat="1" applyFont="1" applyFill="1" applyBorder="1" applyAlignment="1">
      <alignment vertical="top"/>
    </xf>
    <xf numFmtId="0" fontId="2" fillId="2" borderId="1" xfId="4" applyFont="1" applyFill="1" applyBorder="1" applyAlignment="1">
      <alignment horizontal="right" vertical="top"/>
    </xf>
    <xf numFmtId="0" fontId="2" fillId="3" borderId="0" xfId="0" applyFont="1" applyFill="1" applyAlignment="1">
      <alignment vertical="top"/>
    </xf>
    <xf numFmtId="2" fontId="2" fillId="2" borderId="1" xfId="4" applyNumberFormat="1" applyFont="1" applyFill="1" applyBorder="1" applyAlignment="1">
      <alignment vertical="top"/>
    </xf>
    <xf numFmtId="0" fontId="2" fillId="2" borderId="1" xfId="4" applyFont="1" applyFill="1" applyBorder="1" applyAlignment="1">
      <alignment horizontal="justify" vertical="top" wrapText="1"/>
    </xf>
    <xf numFmtId="0" fontId="7" fillId="3" borderId="0" xfId="4" applyFont="1" applyFill="1" applyAlignment="1">
      <alignment horizontal="justify" vertical="top"/>
    </xf>
    <xf numFmtId="0" fontId="3" fillId="2" borderId="0" xfId="0" applyFont="1" applyFill="1" applyAlignment="1">
      <alignment vertical="top"/>
    </xf>
    <xf numFmtId="0" fontId="2" fillId="0" borderId="1" xfId="0" applyFont="1" applyBorder="1" applyAlignment="1">
      <alignment horizontal="left" vertical="top" wrapText="1"/>
    </xf>
    <xf numFmtId="2" fontId="2" fillId="3" borderId="1" xfId="0" applyNumberFormat="1" applyFont="1" applyFill="1" applyBorder="1" applyAlignment="1">
      <alignment vertical="top" wrapText="1"/>
    </xf>
    <xf numFmtId="2" fontId="2" fillId="0" borderId="1" xfId="0" applyNumberFormat="1" applyFont="1" applyBorder="1" applyAlignment="1">
      <alignment vertical="top" wrapText="1"/>
    </xf>
    <xf numFmtId="0" fontId="2" fillId="3" borderId="1" xfId="4" applyFont="1" applyFill="1" applyBorder="1" applyAlignment="1">
      <alignment horizontal="right" vertical="top"/>
    </xf>
    <xf numFmtId="0" fontId="2" fillId="2" borderId="1" xfId="0" applyFont="1" applyFill="1" applyBorder="1" applyAlignment="1">
      <alignment horizontal="right" vertical="top"/>
    </xf>
    <xf numFmtId="0" fontId="2" fillId="0" borderId="1" xfId="4" applyFont="1" applyBorder="1" applyAlignment="1">
      <alignment horizontal="right" vertical="top"/>
    </xf>
    <xf numFmtId="0" fontId="2" fillId="0" borderId="1" xfId="0" applyFont="1" applyBorder="1" applyAlignment="1">
      <alignment horizontal="right" vertical="top"/>
    </xf>
    <xf numFmtId="0" fontId="2" fillId="3" borderId="1" xfId="0" applyFont="1" applyFill="1" applyBorder="1" applyAlignment="1">
      <alignment horizontal="right" vertical="top"/>
    </xf>
    <xf numFmtId="2" fontId="2" fillId="3" borderId="1" xfId="5" applyNumberFormat="1" applyFont="1" applyFill="1" applyBorder="1" applyAlignment="1">
      <alignment horizontal="justify" vertical="top"/>
    </xf>
    <xf numFmtId="2" fontId="2" fillId="2" borderId="1" xfId="0" applyNumberFormat="1" applyFont="1" applyFill="1" applyBorder="1" applyAlignment="1">
      <alignment vertical="top" wrapText="1"/>
    </xf>
    <xf numFmtId="0" fontId="3" fillId="3" borderId="1" xfId="2" applyFont="1" applyFill="1" applyBorder="1" applyAlignment="1">
      <alignment horizontal="left" vertical="top"/>
    </xf>
    <xf numFmtId="2" fontId="3" fillId="0" borderId="1" xfId="0" applyNumberFormat="1" applyFont="1" applyBorder="1" applyAlignment="1">
      <alignment horizontal="right" vertical="top" wrapText="1"/>
    </xf>
    <xf numFmtId="2" fontId="3" fillId="3" borderId="0" xfId="2" applyNumberFormat="1" applyFont="1" applyFill="1" applyAlignment="1">
      <alignment vertical="top"/>
    </xf>
    <xf numFmtId="2" fontId="3" fillId="5" borderId="1" xfId="0" applyNumberFormat="1" applyFont="1" applyFill="1" applyBorder="1" applyAlignment="1">
      <alignment horizontal="right" vertical="top"/>
    </xf>
    <xf numFmtId="0" fontId="2" fillId="0" borderId="0" xfId="0" applyFont="1" applyAlignment="1">
      <alignment horizontal="left" vertical="center" indent="3"/>
    </xf>
    <xf numFmtId="0" fontId="2" fillId="3" borderId="0" xfId="0" applyFont="1" applyFill="1"/>
    <xf numFmtId="0" fontId="2" fillId="3" borderId="0" xfId="0" applyFont="1" applyFill="1" applyAlignment="1">
      <alignment horizontal="left" vertical="center" indent="3"/>
    </xf>
    <xf numFmtId="0" fontId="4" fillId="0" borderId="0" xfId="0" applyFont="1" applyAlignment="1">
      <alignment vertical="top"/>
    </xf>
    <xf numFmtId="0" fontId="2" fillId="0" borderId="0" xfId="0" applyFont="1" applyAlignment="1">
      <alignment horizontal="left" vertical="center" indent="5"/>
    </xf>
    <xf numFmtId="0" fontId="10" fillId="0" borderId="1" xfId="0" applyFont="1" applyBorder="1" applyAlignment="1">
      <alignment vertical="top" wrapText="1"/>
    </xf>
    <xf numFmtId="0" fontId="3" fillId="0" borderId="1" xfId="0" applyFont="1" applyBorder="1" applyAlignment="1">
      <alignment horizontal="left" vertical="top"/>
    </xf>
    <xf numFmtId="2" fontId="3" fillId="0" borderId="1" xfId="0" applyNumberFormat="1" applyFont="1" applyBorder="1" applyAlignment="1">
      <alignment horizontal="right" vertical="top"/>
    </xf>
    <xf numFmtId="0" fontId="3" fillId="0" borderId="0" xfId="0" applyFont="1"/>
    <xf numFmtId="0" fontId="2" fillId="0" borderId="0" xfId="0" applyFont="1" applyAlignment="1">
      <alignment horizontal="left" vertical="center" indent="7"/>
    </xf>
    <xf numFmtId="0" fontId="3" fillId="0" borderId="1" xfId="0" applyFont="1" applyBorder="1" applyAlignment="1">
      <alignment vertical="top" wrapText="1"/>
    </xf>
    <xf numFmtId="0" fontId="2" fillId="3" borderId="0" xfId="0" applyFont="1" applyFill="1" applyAlignment="1">
      <alignment horizontal="left" vertical="center" indent="5"/>
    </xf>
    <xf numFmtId="0" fontId="2" fillId="3" borderId="0" xfId="0" applyFont="1" applyFill="1" applyAlignment="1">
      <alignment horizontal="left" vertical="center" indent="1"/>
    </xf>
    <xf numFmtId="0" fontId="2" fillId="3" borderId="1" xfId="0" applyFont="1" applyFill="1" applyBorder="1" applyAlignment="1">
      <alignment horizontal="left" vertical="top" wrapText="1"/>
    </xf>
    <xf numFmtId="0" fontId="10" fillId="3" borderId="1" xfId="0" applyFont="1" applyFill="1" applyBorder="1" applyAlignment="1">
      <alignment vertical="top" wrapText="1"/>
    </xf>
    <xf numFmtId="0" fontId="2" fillId="0" borderId="0" xfId="0" applyFont="1" applyAlignment="1">
      <alignment horizontal="left" vertical="center" indent="1"/>
    </xf>
    <xf numFmtId="2" fontId="3" fillId="6" borderId="1" xfId="2" applyNumberFormat="1" applyFont="1" applyFill="1" applyBorder="1" applyAlignment="1">
      <alignment horizontal="left" vertical="top" wrapText="1"/>
    </xf>
    <xf numFmtId="2" fontId="3" fillId="6" borderId="1" xfId="2" applyNumberFormat="1" applyFont="1" applyFill="1" applyBorder="1" applyAlignment="1">
      <alignment vertical="top" wrapText="1"/>
    </xf>
    <xf numFmtId="0" fontId="2" fillId="0" borderId="1" xfId="0" quotePrefix="1" applyFont="1" applyBorder="1" applyAlignment="1">
      <alignment horizontal="left" vertical="top" wrapText="1"/>
    </xf>
    <xf numFmtId="0" fontId="2" fillId="3" borderId="1" xfId="0" quotePrefix="1" applyFont="1" applyFill="1" applyBorder="1" applyAlignment="1">
      <alignment horizontal="left" vertical="top" wrapText="1"/>
    </xf>
    <xf numFmtId="2" fontId="3" fillId="6" borderId="1" xfId="2" applyNumberFormat="1" applyFont="1" applyFill="1" applyBorder="1" applyAlignment="1">
      <alignment horizontal="left" vertical="top"/>
    </xf>
    <xf numFmtId="0" fontId="3" fillId="8" borderId="1" xfId="0" applyFont="1" applyFill="1" applyBorder="1" applyAlignment="1">
      <alignment vertical="top" wrapText="1"/>
    </xf>
    <xf numFmtId="2" fontId="3" fillId="8" borderId="1" xfId="0" applyNumberFormat="1" applyFont="1" applyFill="1" applyBorder="1" applyAlignment="1">
      <alignment horizontal="right" vertical="top" wrapText="1"/>
    </xf>
    <xf numFmtId="0" fontId="2" fillId="8" borderId="1" xfId="0" applyFont="1" applyFill="1" applyBorder="1" applyAlignment="1">
      <alignment horizontal="left" vertical="top" wrapText="1"/>
    </xf>
    <xf numFmtId="0" fontId="2" fillId="8" borderId="1" xfId="0" applyFont="1" applyFill="1" applyBorder="1" applyAlignment="1">
      <alignment vertical="top" wrapText="1"/>
    </xf>
    <xf numFmtId="2" fontId="2" fillId="8" borderId="1" xfId="0" applyNumberFormat="1" applyFont="1" applyFill="1" applyBorder="1" applyAlignment="1">
      <alignment horizontal="right" vertical="top" wrapText="1"/>
    </xf>
    <xf numFmtId="0" fontId="3" fillId="8" borderId="1" xfId="0" applyFont="1" applyFill="1" applyBorder="1" applyAlignment="1">
      <alignment horizontal="left" vertical="top" wrapText="1"/>
    </xf>
    <xf numFmtId="2" fontId="3" fillId="0" borderId="0" xfId="0" applyNumberFormat="1" applyFont="1" applyAlignment="1">
      <alignment vertical="center"/>
    </xf>
    <xf numFmtId="164" fontId="3" fillId="0" borderId="0" xfId="0" applyNumberFormat="1" applyFont="1" applyAlignment="1">
      <alignment vertical="center"/>
    </xf>
    <xf numFmtId="1" fontId="3"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horizontal="right" vertical="center"/>
    </xf>
    <xf numFmtId="1" fontId="3" fillId="0" borderId="0" xfId="0" applyNumberFormat="1" applyFont="1" applyAlignment="1">
      <alignment horizontal="center" vertical="center"/>
    </xf>
    <xf numFmtId="2" fontId="3" fillId="0" borderId="0" xfId="0" applyNumberFormat="1" applyFont="1" applyAlignment="1">
      <alignment horizontal="right" vertical="center"/>
    </xf>
    <xf numFmtId="164" fontId="3" fillId="0" borderId="0" xfId="0" applyNumberFormat="1" applyFont="1"/>
    <xf numFmtId="1" fontId="3" fillId="0" borderId="0" xfId="0" applyNumberFormat="1" applyFont="1"/>
    <xf numFmtId="1" fontId="3" fillId="0" borderId="0" xfId="0" applyNumberFormat="1" applyFont="1" applyAlignment="1">
      <alignment horizontal="center"/>
    </xf>
    <xf numFmtId="2" fontId="3" fillId="0" borderId="0" xfId="0" applyNumberFormat="1" applyFont="1" applyAlignment="1">
      <alignment horizontal="right"/>
    </xf>
    <xf numFmtId="0" fontId="3" fillId="0" borderId="0" xfId="0" applyFont="1" applyAlignment="1">
      <alignment horizontal="right"/>
    </xf>
    <xf numFmtId="1" fontId="2" fillId="0" borderId="1" xfId="0" applyNumberFormat="1" applyFont="1" applyBorder="1" applyAlignment="1">
      <alignment horizontal="left" vertical="top"/>
    </xf>
    <xf numFmtId="165" fontId="11" fillId="0" borderId="1" xfId="0" applyNumberFormat="1" applyFont="1" applyBorder="1" applyAlignment="1">
      <alignment horizontal="left" vertical="top"/>
    </xf>
    <xf numFmtId="165" fontId="11" fillId="0" borderId="1" xfId="0" applyNumberFormat="1" applyFont="1" applyBorder="1" applyAlignment="1">
      <alignment vertical="top" wrapText="1"/>
    </xf>
    <xf numFmtId="2" fontId="11" fillId="0" borderId="1" xfId="0" applyNumberFormat="1" applyFont="1" applyBorder="1" applyAlignment="1">
      <alignment horizontal="right" vertical="top"/>
    </xf>
    <xf numFmtId="49" fontId="2" fillId="0" borderId="0" xfId="0" applyNumberFormat="1" applyFont="1" applyAlignment="1">
      <alignment vertical="top"/>
    </xf>
    <xf numFmtId="2" fontId="2" fillId="0" borderId="0" xfId="0" applyNumberFormat="1" applyFont="1" applyAlignment="1">
      <alignment vertical="top"/>
    </xf>
    <xf numFmtId="4" fontId="2" fillId="0" borderId="0" xfId="0" applyNumberFormat="1" applyFont="1" applyAlignment="1">
      <alignment vertical="top"/>
    </xf>
    <xf numFmtId="49" fontId="3" fillId="0" borderId="0" xfId="7" applyNumberFormat="1" applyFont="1" applyAlignment="1">
      <alignment vertical="top"/>
    </xf>
    <xf numFmtId="0" fontId="13" fillId="0" borderId="0" xfId="0" applyFont="1" applyAlignment="1">
      <alignment vertical="top"/>
    </xf>
    <xf numFmtId="0" fontId="11" fillId="0" borderId="0" xfId="0" applyFont="1" applyAlignment="1">
      <alignment vertical="top"/>
    </xf>
    <xf numFmtId="49" fontId="2" fillId="3" borderId="0" xfId="0" applyNumberFormat="1" applyFont="1" applyFill="1" applyAlignment="1">
      <alignment vertical="top"/>
    </xf>
    <xf numFmtId="2" fontId="2" fillId="3" borderId="0" xfId="0" applyNumberFormat="1" applyFont="1" applyFill="1" applyAlignment="1">
      <alignment vertical="top"/>
    </xf>
    <xf numFmtId="4" fontId="2" fillId="3" borderId="0" xfId="0" applyNumberFormat="1" applyFont="1" applyFill="1" applyAlignment="1">
      <alignment vertical="top"/>
    </xf>
    <xf numFmtId="0" fontId="14" fillId="0" borderId="1" xfId="0" applyFont="1" applyBorder="1" applyAlignment="1">
      <alignment vertical="top" wrapText="1"/>
    </xf>
    <xf numFmtId="2" fontId="14" fillId="0" borderId="1" xfId="0" applyNumberFormat="1" applyFont="1" applyBorder="1" applyAlignment="1">
      <alignment horizontal="right" vertical="top"/>
    </xf>
    <xf numFmtId="0" fontId="3" fillId="4" borderId="1" xfId="0" applyFont="1" applyFill="1" applyBorder="1" applyAlignment="1">
      <alignment horizontal="left" vertical="top" wrapText="1"/>
    </xf>
    <xf numFmtId="0" fontId="3" fillId="4" borderId="1" xfId="0" applyFont="1" applyFill="1" applyBorder="1" applyAlignment="1">
      <alignment vertical="top" wrapText="1"/>
    </xf>
    <xf numFmtId="2" fontId="3" fillId="4" borderId="1" xfId="0" applyNumberFormat="1" applyFont="1" applyFill="1" applyBorder="1" applyAlignment="1">
      <alignment horizontal="right" vertical="top" wrapText="1"/>
    </xf>
    <xf numFmtId="2" fontId="3" fillId="4" borderId="1" xfId="0" applyNumberFormat="1" applyFont="1" applyFill="1" applyBorder="1" applyAlignment="1">
      <alignment horizontal="right" vertical="top"/>
    </xf>
    <xf numFmtId="0" fontId="13" fillId="0" borderId="1" xfId="0" applyFont="1" applyBorder="1" applyAlignment="1">
      <alignment vertical="top" wrapText="1"/>
    </xf>
    <xf numFmtId="0" fontId="16" fillId="0" borderId="0" xfId="0" applyFont="1"/>
    <xf numFmtId="0" fontId="16" fillId="3" borderId="0" xfId="0" applyFont="1" applyFill="1"/>
    <xf numFmtId="0" fontId="3" fillId="0" borderId="1" xfId="8" applyFont="1" applyBorder="1" applyAlignment="1">
      <alignment vertical="top" wrapText="1"/>
    </xf>
    <xf numFmtId="2" fontId="2" fillId="0" borderId="1" xfId="8" applyNumberFormat="1" applyFont="1" applyBorder="1" applyAlignment="1">
      <alignment horizontal="right" vertical="top"/>
    </xf>
    <xf numFmtId="0" fontId="2" fillId="0" borderId="1" xfId="8" applyFont="1" applyBorder="1" applyAlignment="1">
      <alignment vertical="top" wrapText="1"/>
    </xf>
    <xf numFmtId="0" fontId="2" fillId="3" borderId="1" xfId="8" applyFont="1" applyFill="1" applyBorder="1" applyAlignment="1">
      <alignment vertical="top" wrapText="1"/>
    </xf>
    <xf numFmtId="0" fontId="2" fillId="0" borderId="1" xfId="9" applyFont="1" applyBorder="1" applyAlignment="1">
      <alignment vertical="top" wrapText="1"/>
    </xf>
    <xf numFmtId="2" fontId="2" fillId="0" borderId="1" xfId="9" applyNumberFormat="1" applyFont="1" applyBorder="1" applyAlignment="1">
      <alignment horizontal="right" vertical="top" wrapText="1"/>
    </xf>
    <xf numFmtId="2" fontId="2" fillId="0" borderId="1" xfId="0" applyNumberFormat="1" applyFont="1" applyBorder="1" applyAlignment="1" applyProtection="1">
      <alignment horizontal="right" vertical="top" wrapText="1"/>
      <protection locked="0"/>
    </xf>
    <xf numFmtId="49" fontId="2" fillId="0" borderId="1" xfId="0" applyNumberFormat="1" applyFont="1" applyBorder="1" applyAlignment="1">
      <alignment vertical="top" wrapText="1"/>
    </xf>
    <xf numFmtId="0" fontId="2" fillId="0" borderId="1" xfId="0" quotePrefix="1" applyFont="1" applyBorder="1" applyAlignment="1">
      <alignment vertical="top" wrapText="1"/>
    </xf>
    <xf numFmtId="0" fontId="3" fillId="0" borderId="1" xfId="0" quotePrefix="1" applyFont="1" applyBorder="1" applyAlignment="1">
      <alignment vertical="top" wrapText="1"/>
    </xf>
    <xf numFmtId="16" fontId="3" fillId="0" borderId="1" xfId="0" applyNumberFormat="1" applyFont="1" applyBorder="1" applyAlignment="1">
      <alignment horizontal="left" vertical="top"/>
    </xf>
    <xf numFmtId="0" fontId="2" fillId="0" borderId="1" xfId="0" applyFont="1" applyBorder="1" applyAlignment="1">
      <alignment horizontal="justify" vertical="center" wrapText="1"/>
    </xf>
    <xf numFmtId="0" fontId="2" fillId="9" borderId="1" xfId="0" applyFont="1" applyFill="1" applyBorder="1" applyAlignment="1">
      <alignment horizontal="left" vertical="top" wrapText="1"/>
    </xf>
    <xf numFmtId="0" fontId="3" fillId="9" borderId="1" xfId="0" applyFont="1" applyFill="1" applyBorder="1" applyAlignment="1">
      <alignment vertical="top" wrapText="1"/>
    </xf>
    <xf numFmtId="0" fontId="2" fillId="9" borderId="1" xfId="0" applyFont="1" applyFill="1" applyBorder="1" applyAlignment="1">
      <alignment vertical="center" wrapText="1"/>
    </xf>
    <xf numFmtId="2" fontId="2" fillId="9" borderId="1" xfId="0" applyNumberFormat="1" applyFont="1" applyFill="1" applyBorder="1" applyAlignment="1">
      <alignment vertical="center" wrapText="1"/>
    </xf>
    <xf numFmtId="0" fontId="2" fillId="3" borderId="0" xfId="0" applyFont="1" applyFill="1" applyAlignment="1">
      <alignment vertical="center" wrapText="1"/>
    </xf>
    <xf numFmtId="0" fontId="2" fillId="10" borderId="1" xfId="0" applyFont="1" applyFill="1" applyBorder="1" applyAlignment="1">
      <alignment vertical="top" wrapText="1"/>
    </xf>
    <xf numFmtId="0" fontId="2" fillId="10" borderId="1" xfId="0" applyFont="1" applyFill="1" applyBorder="1" applyAlignment="1">
      <alignment horizontal="center" vertical="center" wrapText="1"/>
    </xf>
    <xf numFmtId="166" fontId="2" fillId="3" borderId="1" xfId="0" applyNumberFormat="1" applyFont="1" applyFill="1" applyBorder="1" applyAlignment="1">
      <alignment horizontal="center" vertical="center" wrapText="1"/>
    </xf>
    <xf numFmtId="2" fontId="3" fillId="0" borderId="1" xfId="1" applyNumberFormat="1" applyFont="1" applyFill="1" applyBorder="1" applyAlignment="1">
      <alignment horizontal="right" vertical="top"/>
    </xf>
    <xf numFmtId="2" fontId="2" fillId="0" borderId="0" xfId="2" applyNumberFormat="1" applyFont="1" applyAlignment="1">
      <alignment vertical="top"/>
    </xf>
    <xf numFmtId="2" fontId="2" fillId="3" borderId="0" xfId="2" applyNumberFormat="1" applyFont="1" applyFill="1" applyAlignment="1">
      <alignment vertical="top"/>
    </xf>
    <xf numFmtId="2" fontId="2" fillId="2" borderId="0" xfId="2" applyNumberFormat="1" applyFont="1" applyFill="1" applyAlignment="1">
      <alignment vertical="top"/>
    </xf>
    <xf numFmtId="0" fontId="2" fillId="2" borderId="0" xfId="5" applyFont="1" applyFill="1" applyAlignment="1">
      <alignment vertical="top"/>
    </xf>
    <xf numFmtId="2" fontId="2" fillId="0" borderId="0" xfId="5" applyNumberFormat="1" applyFont="1" applyAlignment="1">
      <alignment vertical="top"/>
    </xf>
    <xf numFmtId="1" fontId="2" fillId="2" borderId="0" xfId="5" applyNumberFormat="1" applyFont="1" applyFill="1" applyAlignment="1">
      <alignment vertical="top"/>
    </xf>
    <xf numFmtId="2" fontId="2" fillId="2" borderId="0" xfId="5" applyNumberFormat="1" applyFont="1" applyFill="1" applyAlignment="1">
      <alignment vertical="top"/>
    </xf>
    <xf numFmtId="2" fontId="2" fillId="3" borderId="0" xfId="5" applyNumberFormat="1" applyFont="1" applyFill="1" applyAlignment="1">
      <alignment vertical="top"/>
    </xf>
    <xf numFmtId="0" fontId="2" fillId="3" borderId="0" xfId="5" applyFont="1" applyFill="1" applyAlignment="1">
      <alignment vertical="top"/>
    </xf>
    <xf numFmtId="1" fontId="2" fillId="3" borderId="0" xfId="5" applyNumberFormat="1" applyFont="1" applyFill="1" applyAlignment="1">
      <alignment vertical="top"/>
    </xf>
    <xf numFmtId="165" fontId="14" fillId="0" borderId="0" xfId="0" applyNumberFormat="1" applyFont="1" applyAlignment="1">
      <alignment vertical="top"/>
    </xf>
    <xf numFmtId="0" fontId="2" fillId="3" borderId="1" xfId="2" applyFont="1" applyFill="1" applyBorder="1" applyAlignment="1">
      <alignment horizontal="left" vertical="top"/>
    </xf>
    <xf numFmtId="0" fontId="2" fillId="3" borderId="1" xfId="2" applyFont="1" applyFill="1" applyBorder="1" applyAlignment="1">
      <alignment horizontal="left" vertical="top" wrapText="1"/>
    </xf>
    <xf numFmtId="2" fontId="2" fillId="3" borderId="1" xfId="2" applyNumberFormat="1" applyFont="1" applyFill="1" applyBorder="1" applyAlignment="1">
      <alignment vertical="top" wrapText="1"/>
    </xf>
    <xf numFmtId="2" fontId="2" fillId="0" borderId="1" xfId="0" quotePrefix="1" applyNumberFormat="1" applyFont="1" applyBorder="1" applyAlignment="1">
      <alignment horizontal="right" vertical="top"/>
    </xf>
    <xf numFmtId="0" fontId="2" fillId="2" borderId="1" xfId="8" applyFont="1" applyFill="1" applyBorder="1" applyAlignment="1">
      <alignment vertical="top" wrapText="1"/>
    </xf>
    <xf numFmtId="2" fontId="2" fillId="0" borderId="1" xfId="8" applyNumberFormat="1" applyFont="1" applyBorder="1" applyAlignment="1">
      <alignment horizontal="right" vertical="top" wrapText="1"/>
    </xf>
    <xf numFmtId="0" fontId="3" fillId="0" borderId="1" xfId="10" applyFont="1" applyBorder="1" applyAlignment="1">
      <alignment horizontal="left" vertical="top" wrapText="1"/>
    </xf>
    <xf numFmtId="0" fontId="3" fillId="0" borderId="1" xfId="10" applyFont="1" applyBorder="1" applyAlignment="1">
      <alignment vertical="top" wrapText="1"/>
    </xf>
    <xf numFmtId="2" fontId="3" fillId="0" borderId="1" xfId="10" applyNumberFormat="1" applyFont="1" applyBorder="1" applyAlignment="1">
      <alignment horizontal="right" vertical="top" wrapText="1"/>
    </xf>
    <xf numFmtId="2" fontId="3" fillId="0" borderId="1" xfId="10" applyNumberFormat="1" applyFont="1" applyBorder="1" applyAlignment="1">
      <alignment horizontal="center" vertical="top" wrapText="1"/>
    </xf>
    <xf numFmtId="0" fontId="18" fillId="0" borderId="0" xfId="0" applyFont="1"/>
    <xf numFmtId="2" fontId="3" fillId="3" borderId="1" xfId="0" applyNumberFormat="1" applyFont="1" applyFill="1" applyBorder="1" applyAlignment="1">
      <alignment horizontal="right" vertical="top"/>
    </xf>
    <xf numFmtId="0" fontId="3" fillId="11" borderId="0" xfId="0" applyFont="1" applyFill="1" applyAlignment="1">
      <alignment horizontal="left" vertical="top"/>
    </xf>
    <xf numFmtId="0" fontId="3" fillId="11" borderId="0" xfId="0" applyFont="1" applyFill="1" applyAlignment="1">
      <alignment vertical="top" wrapText="1"/>
    </xf>
    <xf numFmtId="2" fontId="3" fillId="11" borderId="0" xfId="0" applyNumberFormat="1" applyFont="1" applyFill="1" applyAlignment="1">
      <alignment horizontal="right" vertical="top"/>
    </xf>
    <xf numFmtId="0" fontId="3" fillId="3" borderId="0" xfId="0" applyFont="1" applyFill="1" applyAlignment="1">
      <alignment vertical="top"/>
    </xf>
    <xf numFmtId="0" fontId="2" fillId="0" borderId="0" xfId="0" applyFont="1" applyAlignment="1">
      <alignment horizontal="left"/>
    </xf>
    <xf numFmtId="2" fontId="2" fillId="0" borderId="0" xfId="0" applyNumberFormat="1" applyFont="1"/>
    <xf numFmtId="2" fontId="2" fillId="0" borderId="0" xfId="0" applyNumberFormat="1" applyFont="1" applyAlignment="1">
      <alignment horizontal="right" vertical="top"/>
    </xf>
    <xf numFmtId="0" fontId="2" fillId="2" borderId="1" xfId="2" applyFont="1" applyFill="1" applyBorder="1" applyAlignment="1">
      <alignment horizontal="left" vertical="top"/>
    </xf>
    <xf numFmtId="0" fontId="19" fillId="0" borderId="1" xfId="0" applyFont="1" applyBorder="1" applyAlignment="1">
      <alignment horizontal="left" vertical="top"/>
    </xf>
    <xf numFmtId="0" fontId="2" fillId="0" borderId="1" xfId="4" applyFont="1" applyBorder="1" applyAlignment="1">
      <alignment horizontal="left" vertical="top"/>
    </xf>
    <xf numFmtId="0" fontId="2" fillId="0" borderId="1" xfId="4" applyFont="1" applyBorder="1" applyAlignment="1">
      <alignment vertical="top" wrapText="1"/>
    </xf>
    <xf numFmtId="1" fontId="2" fillId="3" borderId="1" xfId="2" applyNumberFormat="1" applyFont="1" applyFill="1" applyBorder="1" applyAlignment="1">
      <alignment vertical="top" wrapText="1"/>
    </xf>
    <xf numFmtId="0" fontId="2" fillId="2" borderId="1" xfId="3" applyNumberFormat="1" applyFont="1" applyFill="1" applyBorder="1" applyAlignment="1">
      <alignment vertical="top" wrapText="1"/>
    </xf>
  </cellXfs>
  <cellStyles count="12">
    <cellStyle name="Comma" xfId="1" builtinId="3"/>
    <cellStyle name="Normal" xfId="0" builtinId="0"/>
    <cellStyle name="Normal 2" xfId="8"/>
    <cellStyle name="Normal_ROZA IMPEKS" xfId="3"/>
    <cellStyle name="Normal_комплекс Тирлин-Д" xfId="2"/>
    <cellStyle name="Normal_Конструкция1" xfId="7"/>
    <cellStyle name="Normal_къща Белащица сграда В" xfId="5"/>
    <cellStyle name="Normal_Озвучаване" xfId="10"/>
    <cellStyle name="Style 1" xfId="6"/>
    <cellStyle name="Нормален 3" xfId="11"/>
    <cellStyle name="Стил 1" xfId="4"/>
    <cellStyle name="常规_Sheet1" xfId="9"/>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327660</xdr:colOff>
      <xdr:row>2683</xdr:row>
      <xdr:rowOff>0</xdr:rowOff>
    </xdr:from>
    <xdr:to>
      <xdr:col>1</xdr:col>
      <xdr:colOff>701040</xdr:colOff>
      <xdr:row>2683</xdr:row>
      <xdr:rowOff>0</xdr:rowOff>
    </xdr:to>
    <xdr:pic>
      <xdr:nvPicPr>
        <xdr:cNvPr id="2" name="Картина 23">
          <a:extLst>
            <a:ext uri="{FF2B5EF4-FFF2-40B4-BE49-F238E27FC236}">
              <a16:creationId xmlns:a16="http://schemas.microsoft.com/office/drawing/2014/main" id="{B494530C-E231-4DB8-8526-A9B0E8762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 y="104514396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213360</xdr:colOff>
      <xdr:row>2683</xdr:row>
      <xdr:rowOff>0</xdr:rowOff>
    </xdr:from>
    <xdr:to>
      <xdr:col>1</xdr:col>
      <xdr:colOff>693420</xdr:colOff>
      <xdr:row>2683</xdr:row>
      <xdr:rowOff>0</xdr:rowOff>
    </xdr:to>
    <xdr:pic>
      <xdr:nvPicPr>
        <xdr:cNvPr id="3" name="Картина 11">
          <a:extLst>
            <a:ext uri="{FF2B5EF4-FFF2-40B4-BE49-F238E27FC236}">
              <a16:creationId xmlns:a16="http://schemas.microsoft.com/office/drawing/2014/main" id="{DFE763F3-7544-4532-9817-80D24E80B0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8640" y="104514396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373380</xdr:colOff>
      <xdr:row>2683</xdr:row>
      <xdr:rowOff>0</xdr:rowOff>
    </xdr:from>
    <xdr:to>
      <xdr:col>1</xdr:col>
      <xdr:colOff>701040</xdr:colOff>
      <xdr:row>2683</xdr:row>
      <xdr:rowOff>0</xdr:rowOff>
    </xdr:to>
    <xdr:pic>
      <xdr:nvPicPr>
        <xdr:cNvPr id="4" name="Картина 12">
          <a:extLst>
            <a:ext uri="{FF2B5EF4-FFF2-40B4-BE49-F238E27FC236}">
              <a16:creationId xmlns:a16="http://schemas.microsoft.com/office/drawing/2014/main" id="{EFD63610-F276-4725-9404-65E4EEAA291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08660" y="1045143960"/>
          <a:ext cx="327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327660</xdr:colOff>
      <xdr:row>2683</xdr:row>
      <xdr:rowOff>0</xdr:rowOff>
    </xdr:from>
    <xdr:to>
      <xdr:col>1</xdr:col>
      <xdr:colOff>701040</xdr:colOff>
      <xdr:row>2683</xdr:row>
      <xdr:rowOff>0</xdr:rowOff>
    </xdr:to>
    <xdr:pic>
      <xdr:nvPicPr>
        <xdr:cNvPr id="5" name="Картина 23">
          <a:extLst>
            <a:ext uri="{FF2B5EF4-FFF2-40B4-BE49-F238E27FC236}">
              <a16:creationId xmlns:a16="http://schemas.microsoft.com/office/drawing/2014/main" id="{9B98207B-819B-47FD-9613-9BF2495D6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 y="104514396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213360</xdr:colOff>
      <xdr:row>2683</xdr:row>
      <xdr:rowOff>0</xdr:rowOff>
    </xdr:from>
    <xdr:to>
      <xdr:col>1</xdr:col>
      <xdr:colOff>693420</xdr:colOff>
      <xdr:row>2683</xdr:row>
      <xdr:rowOff>0</xdr:rowOff>
    </xdr:to>
    <xdr:pic>
      <xdr:nvPicPr>
        <xdr:cNvPr id="6" name="Картина 11">
          <a:extLst>
            <a:ext uri="{FF2B5EF4-FFF2-40B4-BE49-F238E27FC236}">
              <a16:creationId xmlns:a16="http://schemas.microsoft.com/office/drawing/2014/main" id="{2EA5A98B-FE0B-409C-8ED9-8C8419BC3C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8640" y="104514396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373380</xdr:colOff>
      <xdr:row>2683</xdr:row>
      <xdr:rowOff>0</xdr:rowOff>
    </xdr:from>
    <xdr:to>
      <xdr:col>1</xdr:col>
      <xdr:colOff>701040</xdr:colOff>
      <xdr:row>2683</xdr:row>
      <xdr:rowOff>0</xdr:rowOff>
    </xdr:to>
    <xdr:pic>
      <xdr:nvPicPr>
        <xdr:cNvPr id="7" name="Картина 12">
          <a:extLst>
            <a:ext uri="{FF2B5EF4-FFF2-40B4-BE49-F238E27FC236}">
              <a16:creationId xmlns:a16="http://schemas.microsoft.com/office/drawing/2014/main" id="{DF02BE06-6252-4CA5-BAB3-9CA199FB25A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08660" y="1045143960"/>
          <a:ext cx="327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327660</xdr:colOff>
      <xdr:row>2683</xdr:row>
      <xdr:rowOff>0</xdr:rowOff>
    </xdr:from>
    <xdr:to>
      <xdr:col>1</xdr:col>
      <xdr:colOff>701040</xdr:colOff>
      <xdr:row>2683</xdr:row>
      <xdr:rowOff>0</xdr:rowOff>
    </xdr:to>
    <xdr:pic>
      <xdr:nvPicPr>
        <xdr:cNvPr id="14" name="Картина 23">
          <a:extLst>
            <a:ext uri="{FF2B5EF4-FFF2-40B4-BE49-F238E27FC236}">
              <a16:creationId xmlns:a16="http://schemas.microsoft.com/office/drawing/2014/main" id="{AAF71291-4F1E-47A3-A8AA-CFF85C89C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 y="81108804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213360</xdr:colOff>
      <xdr:row>2683</xdr:row>
      <xdr:rowOff>0</xdr:rowOff>
    </xdr:from>
    <xdr:to>
      <xdr:col>1</xdr:col>
      <xdr:colOff>693420</xdr:colOff>
      <xdr:row>2683</xdr:row>
      <xdr:rowOff>0</xdr:rowOff>
    </xdr:to>
    <xdr:pic>
      <xdr:nvPicPr>
        <xdr:cNvPr id="15" name="Картина 11">
          <a:extLst>
            <a:ext uri="{FF2B5EF4-FFF2-40B4-BE49-F238E27FC236}">
              <a16:creationId xmlns:a16="http://schemas.microsoft.com/office/drawing/2014/main" id="{A90C2048-59C3-4AEF-BEAC-24DD428386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8640" y="81108804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373380</xdr:colOff>
      <xdr:row>2683</xdr:row>
      <xdr:rowOff>0</xdr:rowOff>
    </xdr:from>
    <xdr:to>
      <xdr:col>1</xdr:col>
      <xdr:colOff>701040</xdr:colOff>
      <xdr:row>2683</xdr:row>
      <xdr:rowOff>0</xdr:rowOff>
    </xdr:to>
    <xdr:pic>
      <xdr:nvPicPr>
        <xdr:cNvPr id="16" name="Картина 12">
          <a:extLst>
            <a:ext uri="{FF2B5EF4-FFF2-40B4-BE49-F238E27FC236}">
              <a16:creationId xmlns:a16="http://schemas.microsoft.com/office/drawing/2014/main" id="{BF28AD10-1CB0-4462-B7BB-AFAA750009B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08660" y="811088040"/>
          <a:ext cx="327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327660</xdr:colOff>
      <xdr:row>2683</xdr:row>
      <xdr:rowOff>0</xdr:rowOff>
    </xdr:from>
    <xdr:to>
      <xdr:col>1</xdr:col>
      <xdr:colOff>701040</xdr:colOff>
      <xdr:row>2683</xdr:row>
      <xdr:rowOff>0</xdr:rowOff>
    </xdr:to>
    <xdr:pic>
      <xdr:nvPicPr>
        <xdr:cNvPr id="17" name="Картина 23">
          <a:extLst>
            <a:ext uri="{FF2B5EF4-FFF2-40B4-BE49-F238E27FC236}">
              <a16:creationId xmlns:a16="http://schemas.microsoft.com/office/drawing/2014/main" id="{7E945647-F4B6-49FB-ABD2-01C1EC5CA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 y="81108804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213360</xdr:colOff>
      <xdr:row>2683</xdr:row>
      <xdr:rowOff>0</xdr:rowOff>
    </xdr:from>
    <xdr:to>
      <xdr:col>1</xdr:col>
      <xdr:colOff>693420</xdr:colOff>
      <xdr:row>2683</xdr:row>
      <xdr:rowOff>0</xdr:rowOff>
    </xdr:to>
    <xdr:pic>
      <xdr:nvPicPr>
        <xdr:cNvPr id="18" name="Картина 11">
          <a:extLst>
            <a:ext uri="{FF2B5EF4-FFF2-40B4-BE49-F238E27FC236}">
              <a16:creationId xmlns:a16="http://schemas.microsoft.com/office/drawing/2014/main" id="{74D547EC-4133-4878-8FFC-C30FF94351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8640" y="81108804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373380</xdr:colOff>
      <xdr:row>2683</xdr:row>
      <xdr:rowOff>0</xdr:rowOff>
    </xdr:from>
    <xdr:to>
      <xdr:col>1</xdr:col>
      <xdr:colOff>701040</xdr:colOff>
      <xdr:row>2683</xdr:row>
      <xdr:rowOff>0</xdr:rowOff>
    </xdr:to>
    <xdr:pic>
      <xdr:nvPicPr>
        <xdr:cNvPr id="19" name="Картина 12">
          <a:extLst>
            <a:ext uri="{FF2B5EF4-FFF2-40B4-BE49-F238E27FC236}">
              <a16:creationId xmlns:a16="http://schemas.microsoft.com/office/drawing/2014/main" id="{7976D953-9136-4198-A115-E3856E615C9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08660" y="811088040"/>
          <a:ext cx="327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IJ3274"/>
  <sheetViews>
    <sheetView tabSelected="1" view="pageBreakPreview" topLeftCell="B31" zoomScaleNormal="100" zoomScaleSheetLayoutView="100" workbookViewId="0">
      <selection activeCell="E13" sqref="E13:F3266"/>
    </sheetView>
  </sheetViews>
  <sheetFormatPr defaultColWidth="9.140625" defaultRowHeight="12.75" outlineLevelRow="1" x14ac:dyDescent="0.25"/>
  <cols>
    <col min="1" max="1" width="4.85546875" style="1" customWidth="1"/>
    <col min="2" max="2" width="53.28515625" style="82" customWidth="1"/>
    <col min="3" max="3" width="4.7109375" style="249" customWidth="1"/>
    <col min="4" max="4" width="9.42578125" style="249" customWidth="1"/>
    <col min="5" max="5" width="10" style="249" customWidth="1"/>
    <col min="6" max="6" width="12.85546875" style="249" customWidth="1"/>
    <col min="7" max="9" width="12.85546875" style="5" customWidth="1"/>
    <col min="10" max="10" width="23.140625" style="5" customWidth="1"/>
    <col min="11" max="251" width="9.140625" style="5"/>
    <col min="252" max="252" width="5.42578125" style="5" customWidth="1"/>
    <col min="253" max="253" width="73.42578125" style="5" customWidth="1"/>
    <col min="254" max="254" width="6.28515625" style="5" customWidth="1"/>
    <col min="255" max="263" width="9.140625" style="5"/>
    <col min="264" max="264" width="19.5703125" style="5" customWidth="1"/>
    <col min="265" max="265" width="27.28515625" style="5" customWidth="1"/>
    <col min="266" max="266" width="23.140625" style="5" customWidth="1"/>
    <col min="267" max="507" width="9.140625" style="5"/>
    <col min="508" max="508" width="5.42578125" style="5" customWidth="1"/>
    <col min="509" max="509" width="73.42578125" style="5" customWidth="1"/>
    <col min="510" max="510" width="6.28515625" style="5" customWidth="1"/>
    <col min="511" max="519" width="9.140625" style="5"/>
    <col min="520" max="520" width="19.5703125" style="5" customWidth="1"/>
    <col min="521" max="521" width="27.28515625" style="5" customWidth="1"/>
    <col min="522" max="522" width="23.140625" style="5" customWidth="1"/>
    <col min="523" max="763" width="9.140625" style="5"/>
    <col min="764" max="764" width="5.42578125" style="5" customWidth="1"/>
    <col min="765" max="765" width="73.42578125" style="5" customWidth="1"/>
    <col min="766" max="766" width="6.28515625" style="5" customWidth="1"/>
    <col min="767" max="775" width="9.140625" style="5"/>
    <col min="776" max="776" width="19.5703125" style="5" customWidth="1"/>
    <col min="777" max="777" width="27.28515625" style="5" customWidth="1"/>
    <col min="778" max="778" width="23.140625" style="5" customWidth="1"/>
    <col min="779" max="1019" width="9.140625" style="5"/>
    <col min="1020" max="1020" width="5.42578125" style="5" customWidth="1"/>
    <col min="1021" max="1021" width="73.42578125" style="5" customWidth="1"/>
    <col min="1022" max="1022" width="6.28515625" style="5" customWidth="1"/>
    <col min="1023" max="1031" width="9.140625" style="5"/>
    <col min="1032" max="1032" width="19.5703125" style="5" customWidth="1"/>
    <col min="1033" max="1033" width="27.28515625" style="5" customWidth="1"/>
    <col min="1034" max="1034" width="23.140625" style="5" customWidth="1"/>
    <col min="1035" max="1275" width="9.140625" style="5"/>
    <col min="1276" max="1276" width="5.42578125" style="5" customWidth="1"/>
    <col min="1277" max="1277" width="73.42578125" style="5" customWidth="1"/>
    <col min="1278" max="1278" width="6.28515625" style="5" customWidth="1"/>
    <col min="1279" max="1287" width="9.140625" style="5"/>
    <col min="1288" max="1288" width="19.5703125" style="5" customWidth="1"/>
    <col min="1289" max="1289" width="27.28515625" style="5" customWidth="1"/>
    <col min="1290" max="1290" width="23.140625" style="5" customWidth="1"/>
    <col min="1291" max="1531" width="9.140625" style="5"/>
    <col min="1532" max="1532" width="5.42578125" style="5" customWidth="1"/>
    <col min="1533" max="1533" width="73.42578125" style="5" customWidth="1"/>
    <col min="1534" max="1534" width="6.28515625" style="5" customWidth="1"/>
    <col min="1535" max="1543" width="9.140625" style="5"/>
    <col min="1544" max="1544" width="19.5703125" style="5" customWidth="1"/>
    <col min="1545" max="1545" width="27.28515625" style="5" customWidth="1"/>
    <col min="1546" max="1546" width="23.140625" style="5" customWidth="1"/>
    <col min="1547" max="1787" width="9.140625" style="5"/>
    <col min="1788" max="1788" width="5.42578125" style="5" customWidth="1"/>
    <col min="1789" max="1789" width="73.42578125" style="5" customWidth="1"/>
    <col min="1790" max="1790" width="6.28515625" style="5" customWidth="1"/>
    <col min="1791" max="1799" width="9.140625" style="5"/>
    <col min="1800" max="1800" width="19.5703125" style="5" customWidth="1"/>
    <col min="1801" max="1801" width="27.28515625" style="5" customWidth="1"/>
    <col min="1802" max="1802" width="23.140625" style="5" customWidth="1"/>
    <col min="1803" max="2043" width="9.140625" style="5"/>
    <col min="2044" max="2044" width="5.42578125" style="5" customWidth="1"/>
    <col min="2045" max="2045" width="73.42578125" style="5" customWidth="1"/>
    <col min="2046" max="2046" width="6.28515625" style="5" customWidth="1"/>
    <col min="2047" max="2055" width="9.140625" style="5"/>
    <col min="2056" max="2056" width="19.5703125" style="5" customWidth="1"/>
    <col min="2057" max="2057" width="27.28515625" style="5" customWidth="1"/>
    <col min="2058" max="2058" width="23.140625" style="5" customWidth="1"/>
    <col min="2059" max="2299" width="9.140625" style="5"/>
    <col min="2300" max="2300" width="5.42578125" style="5" customWidth="1"/>
    <col min="2301" max="2301" width="73.42578125" style="5" customWidth="1"/>
    <col min="2302" max="2302" width="6.28515625" style="5" customWidth="1"/>
    <col min="2303" max="2311" width="9.140625" style="5"/>
    <col min="2312" max="2312" width="19.5703125" style="5" customWidth="1"/>
    <col min="2313" max="2313" width="27.28515625" style="5" customWidth="1"/>
    <col min="2314" max="2314" width="23.140625" style="5" customWidth="1"/>
    <col min="2315" max="2555" width="9.140625" style="5"/>
    <col min="2556" max="2556" width="5.42578125" style="5" customWidth="1"/>
    <col min="2557" max="2557" width="73.42578125" style="5" customWidth="1"/>
    <col min="2558" max="2558" width="6.28515625" style="5" customWidth="1"/>
    <col min="2559" max="2567" width="9.140625" style="5"/>
    <col min="2568" max="2568" width="19.5703125" style="5" customWidth="1"/>
    <col min="2569" max="2569" width="27.28515625" style="5" customWidth="1"/>
    <col min="2570" max="2570" width="23.140625" style="5" customWidth="1"/>
    <col min="2571" max="2811" width="9.140625" style="5"/>
    <col min="2812" max="2812" width="5.42578125" style="5" customWidth="1"/>
    <col min="2813" max="2813" width="73.42578125" style="5" customWidth="1"/>
    <col min="2814" max="2814" width="6.28515625" style="5" customWidth="1"/>
    <col min="2815" max="2823" width="9.140625" style="5"/>
    <col min="2824" max="2824" width="19.5703125" style="5" customWidth="1"/>
    <col min="2825" max="2825" width="27.28515625" style="5" customWidth="1"/>
    <col min="2826" max="2826" width="23.140625" style="5" customWidth="1"/>
    <col min="2827" max="3067" width="9.140625" style="5"/>
    <col min="3068" max="3068" width="5.42578125" style="5" customWidth="1"/>
    <col min="3069" max="3069" width="73.42578125" style="5" customWidth="1"/>
    <col min="3070" max="3070" width="6.28515625" style="5" customWidth="1"/>
    <col min="3071" max="3079" width="9.140625" style="5"/>
    <col min="3080" max="3080" width="19.5703125" style="5" customWidth="1"/>
    <col min="3081" max="3081" width="27.28515625" style="5" customWidth="1"/>
    <col min="3082" max="3082" width="23.140625" style="5" customWidth="1"/>
    <col min="3083" max="3323" width="9.140625" style="5"/>
    <col min="3324" max="3324" width="5.42578125" style="5" customWidth="1"/>
    <col min="3325" max="3325" width="73.42578125" style="5" customWidth="1"/>
    <col min="3326" max="3326" width="6.28515625" style="5" customWidth="1"/>
    <col min="3327" max="3335" width="9.140625" style="5"/>
    <col min="3336" max="3336" width="19.5703125" style="5" customWidth="1"/>
    <col min="3337" max="3337" width="27.28515625" style="5" customWidth="1"/>
    <col min="3338" max="3338" width="23.140625" style="5" customWidth="1"/>
    <col min="3339" max="3579" width="9.140625" style="5"/>
    <col min="3580" max="3580" width="5.42578125" style="5" customWidth="1"/>
    <col min="3581" max="3581" width="73.42578125" style="5" customWidth="1"/>
    <col min="3582" max="3582" width="6.28515625" style="5" customWidth="1"/>
    <col min="3583" max="3591" width="9.140625" style="5"/>
    <col min="3592" max="3592" width="19.5703125" style="5" customWidth="1"/>
    <col min="3593" max="3593" width="27.28515625" style="5" customWidth="1"/>
    <col min="3594" max="3594" width="23.140625" style="5" customWidth="1"/>
    <col min="3595" max="3835" width="9.140625" style="5"/>
    <col min="3836" max="3836" width="5.42578125" style="5" customWidth="1"/>
    <col min="3837" max="3837" width="73.42578125" style="5" customWidth="1"/>
    <col min="3838" max="3838" width="6.28515625" style="5" customWidth="1"/>
    <col min="3839" max="3847" width="9.140625" style="5"/>
    <col min="3848" max="3848" width="19.5703125" style="5" customWidth="1"/>
    <col min="3849" max="3849" width="27.28515625" style="5" customWidth="1"/>
    <col min="3850" max="3850" width="23.140625" style="5" customWidth="1"/>
    <col min="3851" max="4091" width="9.140625" style="5"/>
    <col min="4092" max="4092" width="5.42578125" style="5" customWidth="1"/>
    <col min="4093" max="4093" width="73.42578125" style="5" customWidth="1"/>
    <col min="4094" max="4094" width="6.28515625" style="5" customWidth="1"/>
    <col min="4095" max="4103" width="9.140625" style="5"/>
    <col min="4104" max="4104" width="19.5703125" style="5" customWidth="1"/>
    <col min="4105" max="4105" width="27.28515625" style="5" customWidth="1"/>
    <col min="4106" max="4106" width="23.140625" style="5" customWidth="1"/>
    <col min="4107" max="4347" width="9.140625" style="5"/>
    <col min="4348" max="4348" width="5.42578125" style="5" customWidth="1"/>
    <col min="4349" max="4349" width="73.42578125" style="5" customWidth="1"/>
    <col min="4350" max="4350" width="6.28515625" style="5" customWidth="1"/>
    <col min="4351" max="4359" width="9.140625" style="5"/>
    <col min="4360" max="4360" width="19.5703125" style="5" customWidth="1"/>
    <col min="4361" max="4361" width="27.28515625" style="5" customWidth="1"/>
    <col min="4362" max="4362" width="23.140625" style="5" customWidth="1"/>
    <col min="4363" max="4603" width="9.140625" style="5"/>
    <col min="4604" max="4604" width="5.42578125" style="5" customWidth="1"/>
    <col min="4605" max="4605" width="73.42578125" style="5" customWidth="1"/>
    <col min="4606" max="4606" width="6.28515625" style="5" customWidth="1"/>
    <col min="4607" max="4615" width="9.140625" style="5"/>
    <col min="4616" max="4616" width="19.5703125" style="5" customWidth="1"/>
    <col min="4617" max="4617" width="27.28515625" style="5" customWidth="1"/>
    <col min="4618" max="4618" width="23.140625" style="5" customWidth="1"/>
    <col min="4619" max="4859" width="9.140625" style="5"/>
    <col min="4860" max="4860" width="5.42578125" style="5" customWidth="1"/>
    <col min="4861" max="4861" width="73.42578125" style="5" customWidth="1"/>
    <col min="4862" max="4862" width="6.28515625" style="5" customWidth="1"/>
    <col min="4863" max="4871" width="9.140625" style="5"/>
    <col min="4872" max="4872" width="19.5703125" style="5" customWidth="1"/>
    <col min="4873" max="4873" width="27.28515625" style="5" customWidth="1"/>
    <col min="4874" max="4874" width="23.140625" style="5" customWidth="1"/>
    <col min="4875" max="5115" width="9.140625" style="5"/>
    <col min="5116" max="5116" width="5.42578125" style="5" customWidth="1"/>
    <col min="5117" max="5117" width="73.42578125" style="5" customWidth="1"/>
    <col min="5118" max="5118" width="6.28515625" style="5" customWidth="1"/>
    <col min="5119" max="5127" width="9.140625" style="5"/>
    <col min="5128" max="5128" width="19.5703125" style="5" customWidth="1"/>
    <col min="5129" max="5129" width="27.28515625" style="5" customWidth="1"/>
    <col min="5130" max="5130" width="23.140625" style="5" customWidth="1"/>
    <col min="5131" max="5371" width="9.140625" style="5"/>
    <col min="5372" max="5372" width="5.42578125" style="5" customWidth="1"/>
    <col min="5373" max="5373" width="73.42578125" style="5" customWidth="1"/>
    <col min="5374" max="5374" width="6.28515625" style="5" customWidth="1"/>
    <col min="5375" max="5383" width="9.140625" style="5"/>
    <col min="5384" max="5384" width="19.5703125" style="5" customWidth="1"/>
    <col min="5385" max="5385" width="27.28515625" style="5" customWidth="1"/>
    <col min="5386" max="5386" width="23.140625" style="5" customWidth="1"/>
    <col min="5387" max="5627" width="9.140625" style="5"/>
    <col min="5628" max="5628" width="5.42578125" style="5" customWidth="1"/>
    <col min="5629" max="5629" width="73.42578125" style="5" customWidth="1"/>
    <col min="5630" max="5630" width="6.28515625" style="5" customWidth="1"/>
    <col min="5631" max="5639" width="9.140625" style="5"/>
    <col min="5640" max="5640" width="19.5703125" style="5" customWidth="1"/>
    <col min="5641" max="5641" width="27.28515625" style="5" customWidth="1"/>
    <col min="5642" max="5642" width="23.140625" style="5" customWidth="1"/>
    <col min="5643" max="5883" width="9.140625" style="5"/>
    <col min="5884" max="5884" width="5.42578125" style="5" customWidth="1"/>
    <col min="5885" max="5885" width="73.42578125" style="5" customWidth="1"/>
    <col min="5886" max="5886" width="6.28515625" style="5" customWidth="1"/>
    <col min="5887" max="5895" width="9.140625" style="5"/>
    <col min="5896" max="5896" width="19.5703125" style="5" customWidth="1"/>
    <col min="5897" max="5897" width="27.28515625" style="5" customWidth="1"/>
    <col min="5898" max="5898" width="23.140625" style="5" customWidth="1"/>
    <col min="5899" max="6139" width="9.140625" style="5"/>
    <col min="6140" max="6140" width="5.42578125" style="5" customWidth="1"/>
    <col min="6141" max="6141" width="73.42578125" style="5" customWidth="1"/>
    <col min="6142" max="6142" width="6.28515625" style="5" customWidth="1"/>
    <col min="6143" max="6151" width="9.140625" style="5"/>
    <col min="6152" max="6152" width="19.5703125" style="5" customWidth="1"/>
    <col min="6153" max="6153" width="27.28515625" style="5" customWidth="1"/>
    <col min="6154" max="6154" width="23.140625" style="5" customWidth="1"/>
    <col min="6155" max="6395" width="9.140625" style="5"/>
    <col min="6396" max="6396" width="5.42578125" style="5" customWidth="1"/>
    <col min="6397" max="6397" width="73.42578125" style="5" customWidth="1"/>
    <col min="6398" max="6398" width="6.28515625" style="5" customWidth="1"/>
    <col min="6399" max="6407" width="9.140625" style="5"/>
    <col min="6408" max="6408" width="19.5703125" style="5" customWidth="1"/>
    <col min="6409" max="6409" width="27.28515625" style="5" customWidth="1"/>
    <col min="6410" max="6410" width="23.140625" style="5" customWidth="1"/>
    <col min="6411" max="6651" width="9.140625" style="5"/>
    <col min="6652" max="6652" width="5.42578125" style="5" customWidth="1"/>
    <col min="6653" max="6653" width="73.42578125" style="5" customWidth="1"/>
    <col min="6654" max="6654" width="6.28515625" style="5" customWidth="1"/>
    <col min="6655" max="6663" width="9.140625" style="5"/>
    <col min="6664" max="6664" width="19.5703125" style="5" customWidth="1"/>
    <col min="6665" max="6665" width="27.28515625" style="5" customWidth="1"/>
    <col min="6666" max="6666" width="23.140625" style="5" customWidth="1"/>
    <col min="6667" max="6907" width="9.140625" style="5"/>
    <col min="6908" max="6908" width="5.42578125" style="5" customWidth="1"/>
    <col min="6909" max="6909" width="73.42578125" style="5" customWidth="1"/>
    <col min="6910" max="6910" width="6.28515625" style="5" customWidth="1"/>
    <col min="6911" max="6919" width="9.140625" style="5"/>
    <col min="6920" max="6920" width="19.5703125" style="5" customWidth="1"/>
    <col min="6921" max="6921" width="27.28515625" style="5" customWidth="1"/>
    <col min="6922" max="6922" width="23.140625" style="5" customWidth="1"/>
    <col min="6923" max="7163" width="9.140625" style="5"/>
    <col min="7164" max="7164" width="5.42578125" style="5" customWidth="1"/>
    <col min="7165" max="7165" width="73.42578125" style="5" customWidth="1"/>
    <col min="7166" max="7166" width="6.28515625" style="5" customWidth="1"/>
    <col min="7167" max="7175" width="9.140625" style="5"/>
    <col min="7176" max="7176" width="19.5703125" style="5" customWidth="1"/>
    <col min="7177" max="7177" width="27.28515625" style="5" customWidth="1"/>
    <col min="7178" max="7178" width="23.140625" style="5" customWidth="1"/>
    <col min="7179" max="7419" width="9.140625" style="5"/>
    <col min="7420" max="7420" width="5.42578125" style="5" customWidth="1"/>
    <col min="7421" max="7421" width="73.42578125" style="5" customWidth="1"/>
    <col min="7422" max="7422" width="6.28515625" style="5" customWidth="1"/>
    <col min="7423" max="7431" width="9.140625" style="5"/>
    <col min="7432" max="7432" width="19.5703125" style="5" customWidth="1"/>
    <col min="7433" max="7433" width="27.28515625" style="5" customWidth="1"/>
    <col min="7434" max="7434" width="23.140625" style="5" customWidth="1"/>
    <col min="7435" max="7675" width="9.140625" style="5"/>
    <col min="7676" max="7676" width="5.42578125" style="5" customWidth="1"/>
    <col min="7677" max="7677" width="73.42578125" style="5" customWidth="1"/>
    <col min="7678" max="7678" width="6.28515625" style="5" customWidth="1"/>
    <col min="7679" max="7687" width="9.140625" style="5"/>
    <col min="7688" max="7688" width="19.5703125" style="5" customWidth="1"/>
    <col min="7689" max="7689" width="27.28515625" style="5" customWidth="1"/>
    <col min="7690" max="7690" width="23.140625" style="5" customWidth="1"/>
    <col min="7691" max="7931" width="9.140625" style="5"/>
    <col min="7932" max="7932" width="5.42578125" style="5" customWidth="1"/>
    <col min="7933" max="7933" width="73.42578125" style="5" customWidth="1"/>
    <col min="7934" max="7934" width="6.28515625" style="5" customWidth="1"/>
    <col min="7935" max="7943" width="9.140625" style="5"/>
    <col min="7944" max="7944" width="19.5703125" style="5" customWidth="1"/>
    <col min="7945" max="7945" width="27.28515625" style="5" customWidth="1"/>
    <col min="7946" max="7946" width="23.140625" style="5" customWidth="1"/>
    <col min="7947" max="8187" width="9.140625" style="5"/>
    <col min="8188" max="8188" width="5.42578125" style="5" customWidth="1"/>
    <col min="8189" max="8189" width="73.42578125" style="5" customWidth="1"/>
    <col min="8190" max="8190" width="6.28515625" style="5" customWidth="1"/>
    <col min="8191" max="8199" width="9.140625" style="5"/>
    <col min="8200" max="8200" width="19.5703125" style="5" customWidth="1"/>
    <col min="8201" max="8201" width="27.28515625" style="5" customWidth="1"/>
    <col min="8202" max="8202" width="23.140625" style="5" customWidth="1"/>
    <col min="8203" max="8443" width="9.140625" style="5"/>
    <col min="8444" max="8444" width="5.42578125" style="5" customWidth="1"/>
    <col min="8445" max="8445" width="73.42578125" style="5" customWidth="1"/>
    <col min="8446" max="8446" width="6.28515625" style="5" customWidth="1"/>
    <col min="8447" max="8455" width="9.140625" style="5"/>
    <col min="8456" max="8456" width="19.5703125" style="5" customWidth="1"/>
    <col min="8457" max="8457" width="27.28515625" style="5" customWidth="1"/>
    <col min="8458" max="8458" width="23.140625" style="5" customWidth="1"/>
    <col min="8459" max="8699" width="9.140625" style="5"/>
    <col min="8700" max="8700" width="5.42578125" style="5" customWidth="1"/>
    <col min="8701" max="8701" width="73.42578125" style="5" customWidth="1"/>
    <col min="8702" max="8702" width="6.28515625" style="5" customWidth="1"/>
    <col min="8703" max="8711" width="9.140625" style="5"/>
    <col min="8712" max="8712" width="19.5703125" style="5" customWidth="1"/>
    <col min="8713" max="8713" width="27.28515625" style="5" customWidth="1"/>
    <col min="8714" max="8714" width="23.140625" style="5" customWidth="1"/>
    <col min="8715" max="8955" width="9.140625" style="5"/>
    <col min="8956" max="8956" width="5.42578125" style="5" customWidth="1"/>
    <col min="8957" max="8957" width="73.42578125" style="5" customWidth="1"/>
    <col min="8958" max="8958" width="6.28515625" style="5" customWidth="1"/>
    <col min="8959" max="8967" width="9.140625" style="5"/>
    <col min="8968" max="8968" width="19.5703125" style="5" customWidth="1"/>
    <col min="8969" max="8969" width="27.28515625" style="5" customWidth="1"/>
    <col min="8970" max="8970" width="23.140625" style="5" customWidth="1"/>
    <col min="8971" max="9211" width="9.140625" style="5"/>
    <col min="9212" max="9212" width="5.42578125" style="5" customWidth="1"/>
    <col min="9213" max="9213" width="73.42578125" style="5" customWidth="1"/>
    <col min="9214" max="9214" width="6.28515625" style="5" customWidth="1"/>
    <col min="9215" max="9223" width="9.140625" style="5"/>
    <col min="9224" max="9224" width="19.5703125" style="5" customWidth="1"/>
    <col min="9225" max="9225" width="27.28515625" style="5" customWidth="1"/>
    <col min="9226" max="9226" width="23.140625" style="5" customWidth="1"/>
    <col min="9227" max="9467" width="9.140625" style="5"/>
    <col min="9468" max="9468" width="5.42578125" style="5" customWidth="1"/>
    <col min="9469" max="9469" width="73.42578125" style="5" customWidth="1"/>
    <col min="9470" max="9470" width="6.28515625" style="5" customWidth="1"/>
    <col min="9471" max="9479" width="9.140625" style="5"/>
    <col min="9480" max="9480" width="19.5703125" style="5" customWidth="1"/>
    <col min="9481" max="9481" width="27.28515625" style="5" customWidth="1"/>
    <col min="9482" max="9482" width="23.140625" style="5" customWidth="1"/>
    <col min="9483" max="9723" width="9.140625" style="5"/>
    <col min="9724" max="9724" width="5.42578125" style="5" customWidth="1"/>
    <col min="9725" max="9725" width="73.42578125" style="5" customWidth="1"/>
    <col min="9726" max="9726" width="6.28515625" style="5" customWidth="1"/>
    <col min="9727" max="9735" width="9.140625" style="5"/>
    <col min="9736" max="9736" width="19.5703125" style="5" customWidth="1"/>
    <col min="9737" max="9737" width="27.28515625" style="5" customWidth="1"/>
    <col min="9738" max="9738" width="23.140625" style="5" customWidth="1"/>
    <col min="9739" max="9979" width="9.140625" style="5"/>
    <col min="9980" max="9980" width="5.42578125" style="5" customWidth="1"/>
    <col min="9981" max="9981" width="73.42578125" style="5" customWidth="1"/>
    <col min="9982" max="9982" width="6.28515625" style="5" customWidth="1"/>
    <col min="9983" max="9991" width="9.140625" style="5"/>
    <col min="9992" max="9992" width="19.5703125" style="5" customWidth="1"/>
    <col min="9993" max="9993" width="27.28515625" style="5" customWidth="1"/>
    <col min="9994" max="9994" width="23.140625" style="5" customWidth="1"/>
    <col min="9995" max="10235" width="9.140625" style="5"/>
    <col min="10236" max="10236" width="5.42578125" style="5" customWidth="1"/>
    <col min="10237" max="10237" width="73.42578125" style="5" customWidth="1"/>
    <col min="10238" max="10238" width="6.28515625" style="5" customWidth="1"/>
    <col min="10239" max="10247" width="9.140625" style="5"/>
    <col min="10248" max="10248" width="19.5703125" style="5" customWidth="1"/>
    <col min="10249" max="10249" width="27.28515625" style="5" customWidth="1"/>
    <col min="10250" max="10250" width="23.140625" style="5" customWidth="1"/>
    <col min="10251" max="10491" width="9.140625" style="5"/>
    <col min="10492" max="10492" width="5.42578125" style="5" customWidth="1"/>
    <col min="10493" max="10493" width="73.42578125" style="5" customWidth="1"/>
    <col min="10494" max="10494" width="6.28515625" style="5" customWidth="1"/>
    <col min="10495" max="10503" width="9.140625" style="5"/>
    <col min="10504" max="10504" width="19.5703125" style="5" customWidth="1"/>
    <col min="10505" max="10505" width="27.28515625" style="5" customWidth="1"/>
    <col min="10506" max="10506" width="23.140625" style="5" customWidth="1"/>
    <col min="10507" max="10747" width="9.140625" style="5"/>
    <col min="10748" max="10748" width="5.42578125" style="5" customWidth="1"/>
    <col min="10749" max="10749" width="73.42578125" style="5" customWidth="1"/>
    <col min="10750" max="10750" width="6.28515625" style="5" customWidth="1"/>
    <col min="10751" max="10759" width="9.140625" style="5"/>
    <col min="10760" max="10760" width="19.5703125" style="5" customWidth="1"/>
    <col min="10761" max="10761" width="27.28515625" style="5" customWidth="1"/>
    <col min="10762" max="10762" width="23.140625" style="5" customWidth="1"/>
    <col min="10763" max="11003" width="9.140625" style="5"/>
    <col min="11004" max="11004" width="5.42578125" style="5" customWidth="1"/>
    <col min="11005" max="11005" width="73.42578125" style="5" customWidth="1"/>
    <col min="11006" max="11006" width="6.28515625" style="5" customWidth="1"/>
    <col min="11007" max="11015" width="9.140625" style="5"/>
    <col min="11016" max="11016" width="19.5703125" style="5" customWidth="1"/>
    <col min="11017" max="11017" width="27.28515625" style="5" customWidth="1"/>
    <col min="11018" max="11018" width="23.140625" style="5" customWidth="1"/>
    <col min="11019" max="11259" width="9.140625" style="5"/>
    <col min="11260" max="11260" width="5.42578125" style="5" customWidth="1"/>
    <col min="11261" max="11261" width="73.42578125" style="5" customWidth="1"/>
    <col min="11262" max="11262" width="6.28515625" style="5" customWidth="1"/>
    <col min="11263" max="11271" width="9.140625" style="5"/>
    <col min="11272" max="11272" width="19.5703125" style="5" customWidth="1"/>
    <col min="11273" max="11273" width="27.28515625" style="5" customWidth="1"/>
    <col min="11274" max="11274" width="23.140625" style="5" customWidth="1"/>
    <col min="11275" max="11515" width="9.140625" style="5"/>
    <col min="11516" max="11516" width="5.42578125" style="5" customWidth="1"/>
    <col min="11517" max="11517" width="73.42578125" style="5" customWidth="1"/>
    <col min="11518" max="11518" width="6.28515625" style="5" customWidth="1"/>
    <col min="11519" max="11527" width="9.140625" style="5"/>
    <col min="11528" max="11528" width="19.5703125" style="5" customWidth="1"/>
    <col min="11529" max="11529" width="27.28515625" style="5" customWidth="1"/>
    <col min="11530" max="11530" width="23.140625" style="5" customWidth="1"/>
    <col min="11531" max="11771" width="9.140625" style="5"/>
    <col min="11772" max="11772" width="5.42578125" style="5" customWidth="1"/>
    <col min="11773" max="11773" width="73.42578125" style="5" customWidth="1"/>
    <col min="11774" max="11774" width="6.28515625" style="5" customWidth="1"/>
    <col min="11775" max="11783" width="9.140625" style="5"/>
    <col min="11784" max="11784" width="19.5703125" style="5" customWidth="1"/>
    <col min="11785" max="11785" width="27.28515625" style="5" customWidth="1"/>
    <col min="11786" max="11786" width="23.140625" style="5" customWidth="1"/>
    <col min="11787" max="12027" width="9.140625" style="5"/>
    <col min="12028" max="12028" width="5.42578125" style="5" customWidth="1"/>
    <col min="12029" max="12029" width="73.42578125" style="5" customWidth="1"/>
    <col min="12030" max="12030" width="6.28515625" style="5" customWidth="1"/>
    <col min="12031" max="12039" width="9.140625" style="5"/>
    <col min="12040" max="12040" width="19.5703125" style="5" customWidth="1"/>
    <col min="12041" max="12041" width="27.28515625" style="5" customWidth="1"/>
    <col min="12042" max="12042" width="23.140625" style="5" customWidth="1"/>
    <col min="12043" max="12283" width="9.140625" style="5"/>
    <col min="12284" max="12284" width="5.42578125" style="5" customWidth="1"/>
    <col min="12285" max="12285" width="73.42578125" style="5" customWidth="1"/>
    <col min="12286" max="12286" width="6.28515625" style="5" customWidth="1"/>
    <col min="12287" max="12295" width="9.140625" style="5"/>
    <col min="12296" max="12296" width="19.5703125" style="5" customWidth="1"/>
    <col min="12297" max="12297" width="27.28515625" style="5" customWidth="1"/>
    <col min="12298" max="12298" width="23.140625" style="5" customWidth="1"/>
    <col min="12299" max="12539" width="9.140625" style="5"/>
    <col min="12540" max="12540" width="5.42578125" style="5" customWidth="1"/>
    <col min="12541" max="12541" width="73.42578125" style="5" customWidth="1"/>
    <col min="12542" max="12542" width="6.28515625" style="5" customWidth="1"/>
    <col min="12543" max="12551" width="9.140625" style="5"/>
    <col min="12552" max="12552" width="19.5703125" style="5" customWidth="1"/>
    <col min="12553" max="12553" width="27.28515625" style="5" customWidth="1"/>
    <col min="12554" max="12554" width="23.140625" style="5" customWidth="1"/>
    <col min="12555" max="12795" width="9.140625" style="5"/>
    <col min="12796" max="12796" width="5.42578125" style="5" customWidth="1"/>
    <col min="12797" max="12797" width="73.42578125" style="5" customWidth="1"/>
    <col min="12798" max="12798" width="6.28515625" style="5" customWidth="1"/>
    <col min="12799" max="12807" width="9.140625" style="5"/>
    <col min="12808" max="12808" width="19.5703125" style="5" customWidth="1"/>
    <col min="12809" max="12809" width="27.28515625" style="5" customWidth="1"/>
    <col min="12810" max="12810" width="23.140625" style="5" customWidth="1"/>
    <col min="12811" max="13051" width="9.140625" style="5"/>
    <col min="13052" max="13052" width="5.42578125" style="5" customWidth="1"/>
    <col min="13053" max="13053" width="73.42578125" style="5" customWidth="1"/>
    <col min="13054" max="13054" width="6.28515625" style="5" customWidth="1"/>
    <col min="13055" max="13063" width="9.140625" style="5"/>
    <col min="13064" max="13064" width="19.5703125" style="5" customWidth="1"/>
    <col min="13065" max="13065" width="27.28515625" style="5" customWidth="1"/>
    <col min="13066" max="13066" width="23.140625" style="5" customWidth="1"/>
    <col min="13067" max="13307" width="9.140625" style="5"/>
    <col min="13308" max="13308" width="5.42578125" style="5" customWidth="1"/>
    <col min="13309" max="13309" width="73.42578125" style="5" customWidth="1"/>
    <col min="13310" max="13310" width="6.28515625" style="5" customWidth="1"/>
    <col min="13311" max="13319" width="9.140625" style="5"/>
    <col min="13320" max="13320" width="19.5703125" style="5" customWidth="1"/>
    <col min="13321" max="13321" width="27.28515625" style="5" customWidth="1"/>
    <col min="13322" max="13322" width="23.140625" style="5" customWidth="1"/>
    <col min="13323" max="13563" width="9.140625" style="5"/>
    <col min="13564" max="13564" width="5.42578125" style="5" customWidth="1"/>
    <col min="13565" max="13565" width="73.42578125" style="5" customWidth="1"/>
    <col min="13566" max="13566" width="6.28515625" style="5" customWidth="1"/>
    <col min="13567" max="13575" width="9.140625" style="5"/>
    <col min="13576" max="13576" width="19.5703125" style="5" customWidth="1"/>
    <col min="13577" max="13577" width="27.28515625" style="5" customWidth="1"/>
    <col min="13578" max="13578" width="23.140625" style="5" customWidth="1"/>
    <col min="13579" max="13819" width="9.140625" style="5"/>
    <col min="13820" max="13820" width="5.42578125" style="5" customWidth="1"/>
    <col min="13821" max="13821" width="73.42578125" style="5" customWidth="1"/>
    <col min="13822" max="13822" width="6.28515625" style="5" customWidth="1"/>
    <col min="13823" max="13831" width="9.140625" style="5"/>
    <col min="13832" max="13832" width="19.5703125" style="5" customWidth="1"/>
    <col min="13833" max="13833" width="27.28515625" style="5" customWidth="1"/>
    <col min="13834" max="13834" width="23.140625" style="5" customWidth="1"/>
    <col min="13835" max="14075" width="9.140625" style="5"/>
    <col min="14076" max="14076" width="5.42578125" style="5" customWidth="1"/>
    <col min="14077" max="14077" width="73.42578125" style="5" customWidth="1"/>
    <col min="14078" max="14078" width="6.28515625" style="5" customWidth="1"/>
    <col min="14079" max="14087" width="9.140625" style="5"/>
    <col min="14088" max="14088" width="19.5703125" style="5" customWidth="1"/>
    <col min="14089" max="14089" width="27.28515625" style="5" customWidth="1"/>
    <col min="14090" max="14090" width="23.140625" style="5" customWidth="1"/>
    <col min="14091" max="14331" width="9.140625" style="5"/>
    <col min="14332" max="14332" width="5.42578125" style="5" customWidth="1"/>
    <col min="14333" max="14333" width="73.42578125" style="5" customWidth="1"/>
    <col min="14334" max="14334" width="6.28515625" style="5" customWidth="1"/>
    <col min="14335" max="14343" width="9.140625" style="5"/>
    <col min="14344" max="14344" width="19.5703125" style="5" customWidth="1"/>
    <col min="14345" max="14345" width="27.28515625" style="5" customWidth="1"/>
    <col min="14346" max="14346" width="23.140625" style="5" customWidth="1"/>
    <col min="14347" max="14587" width="9.140625" style="5"/>
    <col min="14588" max="14588" width="5.42578125" style="5" customWidth="1"/>
    <col min="14589" max="14589" width="73.42578125" style="5" customWidth="1"/>
    <col min="14590" max="14590" width="6.28515625" style="5" customWidth="1"/>
    <col min="14591" max="14599" width="9.140625" style="5"/>
    <col min="14600" max="14600" width="19.5703125" style="5" customWidth="1"/>
    <col min="14601" max="14601" width="27.28515625" style="5" customWidth="1"/>
    <col min="14602" max="14602" width="23.140625" style="5" customWidth="1"/>
    <col min="14603" max="14843" width="9.140625" style="5"/>
    <col min="14844" max="14844" width="5.42578125" style="5" customWidth="1"/>
    <col min="14845" max="14845" width="73.42578125" style="5" customWidth="1"/>
    <col min="14846" max="14846" width="6.28515625" style="5" customWidth="1"/>
    <col min="14847" max="14855" width="9.140625" style="5"/>
    <col min="14856" max="14856" width="19.5703125" style="5" customWidth="1"/>
    <col min="14857" max="14857" width="27.28515625" style="5" customWidth="1"/>
    <col min="14858" max="14858" width="23.140625" style="5" customWidth="1"/>
    <col min="14859" max="15099" width="9.140625" style="5"/>
    <col min="15100" max="15100" width="5.42578125" style="5" customWidth="1"/>
    <col min="15101" max="15101" width="73.42578125" style="5" customWidth="1"/>
    <col min="15102" max="15102" width="6.28515625" style="5" customWidth="1"/>
    <col min="15103" max="15111" width="9.140625" style="5"/>
    <col min="15112" max="15112" width="19.5703125" style="5" customWidth="1"/>
    <col min="15113" max="15113" width="27.28515625" style="5" customWidth="1"/>
    <col min="15114" max="15114" width="23.140625" style="5" customWidth="1"/>
    <col min="15115" max="15355" width="9.140625" style="5"/>
    <col min="15356" max="15356" width="5.42578125" style="5" customWidth="1"/>
    <col min="15357" max="15357" width="73.42578125" style="5" customWidth="1"/>
    <col min="15358" max="15358" width="6.28515625" style="5" customWidth="1"/>
    <col min="15359" max="15367" width="9.140625" style="5"/>
    <col min="15368" max="15368" width="19.5703125" style="5" customWidth="1"/>
    <col min="15369" max="15369" width="27.28515625" style="5" customWidth="1"/>
    <col min="15370" max="15370" width="23.140625" style="5" customWidth="1"/>
    <col min="15371" max="15611" width="9.140625" style="5"/>
    <col min="15612" max="15612" width="5.42578125" style="5" customWidth="1"/>
    <col min="15613" max="15613" width="73.42578125" style="5" customWidth="1"/>
    <col min="15614" max="15614" width="6.28515625" style="5" customWidth="1"/>
    <col min="15615" max="15623" width="9.140625" style="5"/>
    <col min="15624" max="15624" width="19.5703125" style="5" customWidth="1"/>
    <col min="15625" max="15625" width="27.28515625" style="5" customWidth="1"/>
    <col min="15626" max="15626" width="23.140625" style="5" customWidth="1"/>
    <col min="15627" max="15867" width="9.140625" style="5"/>
    <col min="15868" max="15868" width="5.42578125" style="5" customWidth="1"/>
    <col min="15869" max="15869" width="73.42578125" style="5" customWidth="1"/>
    <col min="15870" max="15870" width="6.28515625" style="5" customWidth="1"/>
    <col min="15871" max="15879" width="9.140625" style="5"/>
    <col min="15880" max="15880" width="19.5703125" style="5" customWidth="1"/>
    <col min="15881" max="15881" width="27.28515625" style="5" customWidth="1"/>
    <col min="15882" max="15882" width="23.140625" style="5" customWidth="1"/>
    <col min="15883" max="16123" width="9.140625" style="5"/>
    <col min="16124" max="16124" width="5.42578125" style="5" customWidth="1"/>
    <col min="16125" max="16125" width="73.42578125" style="5" customWidth="1"/>
    <col min="16126" max="16126" width="6.28515625" style="5" customWidth="1"/>
    <col min="16127" max="16135" width="9.140625" style="5"/>
    <col min="16136" max="16136" width="19.5703125" style="5" customWidth="1"/>
    <col min="16137" max="16137" width="27.28515625" style="5" customWidth="1"/>
    <col min="16138" max="16138" width="23.140625" style="5" customWidth="1"/>
    <col min="16139" max="16384" width="9.140625" style="5"/>
  </cols>
  <sheetData>
    <row r="1" spans="1:10" x14ac:dyDescent="0.25">
      <c r="B1" s="2" t="s">
        <v>0</v>
      </c>
      <c r="C1" s="3"/>
      <c r="D1" s="3"/>
      <c r="E1" s="3"/>
      <c r="F1" s="3"/>
      <c r="G1" s="4"/>
      <c r="H1" s="4"/>
      <c r="I1" s="4"/>
      <c r="J1" s="4"/>
    </row>
    <row r="2" spans="1:10" x14ac:dyDescent="0.25">
      <c r="B2" s="2" t="s">
        <v>1</v>
      </c>
      <c r="C2" s="3"/>
      <c r="D2" s="3"/>
      <c r="E2" s="3"/>
      <c r="F2" s="3"/>
      <c r="G2" s="4"/>
      <c r="H2" s="4"/>
      <c r="I2" s="4"/>
      <c r="J2" s="4"/>
    </row>
    <row r="3" spans="1:10" x14ac:dyDescent="0.25">
      <c r="B3" s="2" t="s">
        <v>2</v>
      </c>
      <c r="C3" s="3"/>
      <c r="D3" s="3"/>
      <c r="E3" s="3"/>
      <c r="F3" s="3"/>
      <c r="G3" s="4"/>
      <c r="H3" s="4"/>
      <c r="I3" s="4"/>
      <c r="J3" s="4"/>
    </row>
    <row r="4" spans="1:10" s="9" customFormat="1" x14ac:dyDescent="0.25">
      <c r="A4" s="6"/>
      <c r="B4" s="7"/>
      <c r="C4" s="8"/>
      <c r="D4" s="8"/>
      <c r="E4" s="8"/>
      <c r="F4" s="8"/>
    </row>
    <row r="5" spans="1:10" s="13" customFormat="1" x14ac:dyDescent="0.25">
      <c r="A5" s="10"/>
      <c r="B5" s="11"/>
      <c r="C5" s="12"/>
      <c r="D5" s="12"/>
      <c r="E5" s="12"/>
      <c r="F5" s="12"/>
      <c r="G5" s="14"/>
      <c r="H5" s="14"/>
      <c r="I5" s="14"/>
      <c r="J5" s="14"/>
    </row>
    <row r="6" spans="1:10" s="16" customFormat="1" x14ac:dyDescent="0.25">
      <c r="A6" s="15"/>
      <c r="C6" s="17"/>
      <c r="D6" s="17"/>
      <c r="E6" s="17"/>
      <c r="F6" s="17"/>
      <c r="G6" s="14"/>
      <c r="H6" s="14"/>
      <c r="I6" s="14"/>
      <c r="J6" s="14"/>
    </row>
    <row r="7" spans="1:10" s="16" customFormat="1" x14ac:dyDescent="0.25">
      <c r="A7" s="15"/>
      <c r="C7" s="17"/>
      <c r="D7" s="17"/>
      <c r="E7" s="17"/>
      <c r="F7" s="17"/>
      <c r="G7" s="14"/>
      <c r="H7" s="14"/>
      <c r="I7" s="14"/>
      <c r="J7" s="14"/>
    </row>
    <row r="8" spans="1:10" s="13" customFormat="1" x14ac:dyDescent="0.25">
      <c r="A8" s="10"/>
      <c r="B8" s="11"/>
      <c r="C8" s="12"/>
      <c r="D8" s="12"/>
      <c r="E8" s="12"/>
      <c r="F8" s="12"/>
      <c r="G8" s="14"/>
      <c r="H8" s="14"/>
      <c r="I8" s="14"/>
      <c r="J8" s="14"/>
    </row>
    <row r="9" spans="1:10" s="21" customFormat="1" ht="12.6" customHeight="1" x14ac:dyDescent="0.25">
      <c r="A9" s="18"/>
      <c r="B9" s="19" t="s">
        <v>3</v>
      </c>
      <c r="C9" s="20"/>
      <c r="D9" s="20"/>
      <c r="E9" s="20"/>
      <c r="F9" s="20"/>
    </row>
    <row r="10" spans="1:10" s="9" customFormat="1" x14ac:dyDescent="0.25">
      <c r="A10" s="22" t="s">
        <v>4</v>
      </c>
      <c r="B10" s="23" t="s">
        <v>5</v>
      </c>
      <c r="C10" s="24" t="s">
        <v>6</v>
      </c>
      <c r="D10" s="24" t="s">
        <v>7</v>
      </c>
      <c r="E10" s="24" t="s">
        <v>8</v>
      </c>
      <c r="F10" s="24" t="s">
        <v>9</v>
      </c>
      <c r="G10" s="4"/>
      <c r="H10" s="4"/>
      <c r="I10" s="4"/>
      <c r="J10" s="4"/>
    </row>
    <row r="11" spans="1:10" s="28" customFormat="1" x14ac:dyDescent="0.25">
      <c r="A11" s="25"/>
      <c r="B11" s="26" t="s">
        <v>10</v>
      </c>
      <c r="C11" s="27"/>
      <c r="D11" s="27"/>
      <c r="E11" s="27"/>
      <c r="F11" s="27"/>
      <c r="G11" s="4"/>
      <c r="H11" s="4"/>
      <c r="I11" s="4"/>
      <c r="J11" s="4"/>
    </row>
    <row r="12" spans="1:10" s="21" customFormat="1" x14ac:dyDescent="0.25">
      <c r="A12" s="29" t="s">
        <v>11</v>
      </c>
      <c r="B12" s="30"/>
      <c r="C12" s="31"/>
      <c r="D12" s="32"/>
      <c r="E12" s="32"/>
      <c r="F12" s="32"/>
      <c r="G12" s="33"/>
      <c r="H12" s="33"/>
    </row>
    <row r="13" spans="1:10" s="38" customFormat="1" ht="25.5" x14ac:dyDescent="0.25">
      <c r="A13" s="34">
        <v>1</v>
      </c>
      <c r="B13" s="35" t="s">
        <v>2194</v>
      </c>
      <c r="C13" s="36" t="s">
        <v>12</v>
      </c>
      <c r="D13" s="36">
        <v>59095</v>
      </c>
      <c r="E13" s="36"/>
      <c r="F13" s="37"/>
      <c r="G13" s="39"/>
      <c r="H13" s="39"/>
    </row>
    <row r="14" spans="1:10" s="44" customFormat="1" ht="63.75" x14ac:dyDescent="0.25">
      <c r="A14" s="40">
        <v>2</v>
      </c>
      <c r="B14" s="41" t="s">
        <v>2195</v>
      </c>
      <c r="C14" s="42" t="s">
        <v>12</v>
      </c>
      <c r="D14" s="42">
        <v>164</v>
      </c>
      <c r="E14" s="43"/>
      <c r="F14" s="37"/>
      <c r="G14" s="4"/>
      <c r="H14" s="4"/>
      <c r="I14" s="4"/>
      <c r="J14" s="4"/>
    </row>
    <row r="15" spans="1:10" s="44" customFormat="1" ht="38.25" x14ac:dyDescent="0.25">
      <c r="A15" s="40" t="s">
        <v>13</v>
      </c>
      <c r="B15" s="46" t="s">
        <v>2178</v>
      </c>
      <c r="C15" s="42" t="s">
        <v>14</v>
      </c>
      <c r="D15" s="42">
        <v>8</v>
      </c>
      <c r="E15" s="43"/>
      <c r="F15" s="37"/>
      <c r="G15" s="4"/>
      <c r="H15" s="4"/>
      <c r="I15" s="4"/>
      <c r="J15" s="4"/>
    </row>
    <row r="16" spans="1:10" s="44" customFormat="1" ht="38.25" x14ac:dyDescent="0.25">
      <c r="A16" s="40">
        <v>3</v>
      </c>
      <c r="B16" s="41" t="s">
        <v>15</v>
      </c>
      <c r="C16" s="42" t="s">
        <v>12</v>
      </c>
      <c r="D16" s="42">
        <v>232</v>
      </c>
      <c r="E16" s="43"/>
      <c r="F16" s="37"/>
      <c r="G16" s="4"/>
      <c r="H16" s="4"/>
      <c r="I16" s="4"/>
      <c r="J16" s="4"/>
    </row>
    <row r="17" spans="1:10" s="44" customFormat="1" ht="25.5" x14ac:dyDescent="0.25">
      <c r="A17" s="40">
        <v>4</v>
      </c>
      <c r="B17" s="41" t="s">
        <v>16</v>
      </c>
      <c r="C17" s="42" t="s">
        <v>17</v>
      </c>
      <c r="D17" s="42">
        <v>217.2</v>
      </c>
      <c r="E17" s="43"/>
      <c r="F17" s="37"/>
      <c r="G17" s="4"/>
      <c r="H17" s="4"/>
      <c r="I17" s="4"/>
      <c r="J17" s="4"/>
    </row>
    <row r="18" spans="1:10" s="44" customFormat="1" ht="25.5" x14ac:dyDescent="0.25">
      <c r="A18" s="40">
        <v>5</v>
      </c>
      <c r="B18" s="41" t="s">
        <v>18</v>
      </c>
      <c r="C18" s="42"/>
      <c r="D18" s="42">
        <v>217.2</v>
      </c>
      <c r="E18" s="43"/>
      <c r="F18" s="37"/>
      <c r="G18" s="4"/>
      <c r="H18" s="4"/>
      <c r="I18" s="4"/>
      <c r="J18" s="4"/>
    </row>
    <row r="19" spans="1:10" s="49" customFormat="1" x14ac:dyDescent="0.25">
      <c r="A19" s="45">
        <v>6</v>
      </c>
      <c r="B19" s="46" t="s">
        <v>19</v>
      </c>
      <c r="C19" s="47" t="s">
        <v>17</v>
      </c>
      <c r="D19" s="47">
        <v>205.7</v>
      </c>
      <c r="E19" s="48"/>
      <c r="F19" s="37"/>
      <c r="G19" s="14"/>
      <c r="H19" s="14"/>
      <c r="I19" s="14"/>
      <c r="J19" s="14"/>
    </row>
    <row r="20" spans="1:10" s="44" customFormat="1" ht="25.5" x14ac:dyDescent="0.25">
      <c r="A20" s="40">
        <v>7</v>
      </c>
      <c r="B20" s="41" t="s">
        <v>20</v>
      </c>
      <c r="C20" s="42" t="s">
        <v>17</v>
      </c>
      <c r="D20" s="47">
        <v>29.5</v>
      </c>
      <c r="E20" s="43"/>
      <c r="F20" s="37"/>
      <c r="G20" s="4"/>
      <c r="H20" s="4"/>
      <c r="I20" s="4"/>
      <c r="J20" s="4"/>
    </row>
    <row r="21" spans="1:10" s="44" customFormat="1" ht="25.5" x14ac:dyDescent="0.25">
      <c r="A21" s="40">
        <v>8</v>
      </c>
      <c r="B21" s="41" t="s">
        <v>21</v>
      </c>
      <c r="C21" s="42" t="s">
        <v>17</v>
      </c>
      <c r="D21" s="42">
        <v>29.5</v>
      </c>
      <c r="E21" s="43"/>
      <c r="F21" s="37"/>
      <c r="G21" s="4"/>
      <c r="H21" s="4"/>
      <c r="I21" s="4"/>
      <c r="J21" s="4"/>
    </row>
    <row r="22" spans="1:10" s="44" customFormat="1" ht="25.5" x14ac:dyDescent="0.25">
      <c r="A22" s="40">
        <v>9</v>
      </c>
      <c r="B22" s="41" t="s">
        <v>22</v>
      </c>
      <c r="C22" s="42" t="s">
        <v>17</v>
      </c>
      <c r="D22" s="42">
        <v>543</v>
      </c>
      <c r="E22" s="43"/>
      <c r="F22" s="37"/>
      <c r="G22" s="4"/>
      <c r="H22" s="4"/>
      <c r="I22" s="4"/>
      <c r="J22" s="4"/>
    </row>
    <row r="23" spans="1:10" s="49" customFormat="1" x14ac:dyDescent="0.25">
      <c r="A23" s="45">
        <v>10</v>
      </c>
      <c r="B23" s="50" t="s">
        <v>23</v>
      </c>
      <c r="C23" s="47" t="s">
        <v>17</v>
      </c>
      <c r="D23" s="47">
        <v>778</v>
      </c>
      <c r="E23" s="48"/>
      <c r="F23" s="37"/>
      <c r="G23" s="14"/>
      <c r="H23" s="14"/>
      <c r="I23" s="14"/>
      <c r="J23" s="14"/>
    </row>
    <row r="24" spans="1:10" s="44" customFormat="1" ht="38.25" x14ac:dyDescent="0.25">
      <c r="A24" s="40">
        <v>11</v>
      </c>
      <c r="B24" s="51" t="s">
        <v>24</v>
      </c>
      <c r="C24" s="42" t="s">
        <v>17</v>
      </c>
      <c r="D24" s="42">
        <v>106</v>
      </c>
      <c r="E24" s="43"/>
      <c r="F24" s="37"/>
      <c r="G24" s="4"/>
      <c r="H24" s="4"/>
      <c r="I24" s="4"/>
      <c r="J24" s="4"/>
    </row>
    <row r="25" spans="1:10" s="38" customFormat="1" ht="14.45" customHeight="1" x14ac:dyDescent="0.25">
      <c r="A25" s="34">
        <v>12</v>
      </c>
      <c r="B25" s="53" t="s">
        <v>2179</v>
      </c>
      <c r="C25" s="36" t="s">
        <v>25</v>
      </c>
      <c r="D25" s="36">
        <v>529.79999999999995</v>
      </c>
      <c r="E25" s="36"/>
      <c r="F25" s="37"/>
      <c r="G25" s="39"/>
      <c r="H25" s="39"/>
    </row>
    <row r="26" spans="1:10" s="44" customFormat="1" ht="127.5" x14ac:dyDescent="0.25">
      <c r="A26" s="40">
        <v>13</v>
      </c>
      <c r="B26" s="51" t="s">
        <v>2180</v>
      </c>
      <c r="C26" s="42" t="s">
        <v>25</v>
      </c>
      <c r="D26" s="42">
        <v>529.79999999999995</v>
      </c>
      <c r="E26" s="43"/>
      <c r="F26" s="37"/>
      <c r="G26" s="4"/>
      <c r="H26" s="4"/>
      <c r="I26" s="4"/>
      <c r="J26" s="4"/>
    </row>
    <row r="27" spans="1:10" s="44" customFormat="1" ht="63.75" x14ac:dyDescent="0.25">
      <c r="A27" s="40">
        <v>14</v>
      </c>
      <c r="B27" s="50" t="s">
        <v>2181</v>
      </c>
      <c r="C27" s="42" t="s">
        <v>25</v>
      </c>
      <c r="D27" s="42">
        <v>511.5</v>
      </c>
      <c r="E27" s="43"/>
      <c r="F27" s="37"/>
      <c r="G27" s="4"/>
      <c r="H27" s="4"/>
      <c r="I27" s="4"/>
      <c r="J27" s="4"/>
    </row>
    <row r="28" spans="1:10" s="44" customFormat="1" ht="76.5" x14ac:dyDescent="0.25">
      <c r="A28" s="40">
        <v>15</v>
      </c>
      <c r="B28" s="50" t="s">
        <v>2182</v>
      </c>
      <c r="C28" s="42" t="s">
        <v>25</v>
      </c>
      <c r="D28" s="42">
        <v>12.6</v>
      </c>
      <c r="E28" s="43"/>
      <c r="F28" s="37"/>
      <c r="G28" s="4"/>
      <c r="H28" s="4"/>
      <c r="I28" s="4"/>
      <c r="J28" s="4"/>
    </row>
    <row r="29" spans="1:10" s="44" customFormat="1" ht="76.5" x14ac:dyDescent="0.25">
      <c r="A29" s="40">
        <v>16</v>
      </c>
      <c r="B29" s="50" t="s">
        <v>2183</v>
      </c>
      <c r="C29" s="42" t="s">
        <v>25</v>
      </c>
      <c r="D29" s="42">
        <v>6.3</v>
      </c>
      <c r="E29" s="43"/>
      <c r="F29" s="37"/>
      <c r="G29" s="4"/>
      <c r="H29" s="4"/>
      <c r="I29" s="4"/>
      <c r="J29" s="4"/>
    </row>
    <row r="30" spans="1:10" s="44" customFormat="1" ht="38.25" x14ac:dyDescent="0.25">
      <c r="A30" s="40">
        <v>17</v>
      </c>
      <c r="B30" s="35" t="s">
        <v>2196</v>
      </c>
      <c r="C30" s="42" t="s">
        <v>17</v>
      </c>
      <c r="D30" s="42">
        <v>27.5</v>
      </c>
      <c r="E30" s="43"/>
      <c r="F30" s="37"/>
      <c r="G30" s="4"/>
      <c r="H30" s="4"/>
      <c r="I30" s="4"/>
      <c r="J30" s="4"/>
    </row>
    <row r="31" spans="1:10" s="44" customFormat="1" ht="38.25" x14ac:dyDescent="0.25">
      <c r="A31" s="40">
        <v>18</v>
      </c>
      <c r="B31" s="51" t="s">
        <v>26</v>
      </c>
      <c r="C31" s="42" t="s">
        <v>25</v>
      </c>
      <c r="D31" s="42">
        <v>6.3</v>
      </c>
      <c r="E31" s="43"/>
      <c r="F31" s="37"/>
      <c r="G31" s="4"/>
      <c r="H31" s="4"/>
      <c r="I31" s="4"/>
      <c r="J31" s="4"/>
    </row>
    <row r="32" spans="1:10" s="44" customFormat="1" x14ac:dyDescent="0.25">
      <c r="A32" s="40">
        <v>19</v>
      </c>
      <c r="B32" s="51" t="s">
        <v>27</v>
      </c>
      <c r="C32" s="42" t="s">
        <v>25</v>
      </c>
      <c r="D32" s="42">
        <v>529.79999999999995</v>
      </c>
      <c r="E32" s="43"/>
      <c r="F32" s="37"/>
      <c r="G32" s="4"/>
      <c r="H32" s="4"/>
      <c r="I32" s="4"/>
      <c r="J32" s="4"/>
    </row>
    <row r="33" spans="1:8" s="38" customFormat="1" ht="40.9" customHeight="1" x14ac:dyDescent="0.25">
      <c r="A33" s="34">
        <v>20</v>
      </c>
      <c r="B33" s="35" t="s">
        <v>2197</v>
      </c>
      <c r="C33" s="36" t="s">
        <v>17</v>
      </c>
      <c r="D33" s="36">
        <v>80</v>
      </c>
      <c r="E33" s="36"/>
      <c r="F33" s="37"/>
      <c r="G33" s="39"/>
      <c r="H33" s="39"/>
    </row>
    <row r="34" spans="1:8" s="38" customFormat="1" x14ac:dyDescent="0.25">
      <c r="A34" s="34">
        <v>21</v>
      </c>
      <c r="B34" s="35" t="s">
        <v>29</v>
      </c>
      <c r="C34" s="36" t="s">
        <v>25</v>
      </c>
      <c r="D34" s="36">
        <v>251</v>
      </c>
      <c r="E34" s="36"/>
      <c r="F34" s="37"/>
      <c r="G34" s="39"/>
      <c r="H34" s="39"/>
    </row>
    <row r="35" spans="1:8" s="38" customFormat="1" x14ac:dyDescent="0.25">
      <c r="A35" s="34">
        <v>22</v>
      </c>
      <c r="B35" s="35" t="s">
        <v>30</v>
      </c>
      <c r="C35" s="36" t="s">
        <v>25</v>
      </c>
      <c r="D35" s="36">
        <v>8</v>
      </c>
      <c r="E35" s="36"/>
      <c r="F35" s="37"/>
      <c r="G35" s="39"/>
      <c r="H35" s="39"/>
    </row>
    <row r="36" spans="1:8" s="38" customFormat="1" x14ac:dyDescent="0.25">
      <c r="A36" s="34">
        <v>23</v>
      </c>
      <c r="B36" s="35" t="s">
        <v>31</v>
      </c>
      <c r="C36" s="36" t="s">
        <v>25</v>
      </c>
      <c r="D36" s="36">
        <v>811</v>
      </c>
      <c r="E36" s="36"/>
      <c r="F36" s="37"/>
      <c r="G36" s="39"/>
      <c r="H36" s="39"/>
    </row>
    <row r="37" spans="1:8" s="13" customFormat="1" x14ac:dyDescent="0.25">
      <c r="A37" s="52">
        <v>24</v>
      </c>
      <c r="B37" s="53" t="s">
        <v>32</v>
      </c>
      <c r="C37" s="54" t="s">
        <v>25</v>
      </c>
      <c r="D37" s="54">
        <v>1346.5</v>
      </c>
      <c r="E37" s="54"/>
      <c r="F37" s="37"/>
      <c r="G37" s="55"/>
      <c r="H37" s="55"/>
    </row>
    <row r="38" spans="1:8" s="13" customFormat="1" x14ac:dyDescent="0.25">
      <c r="A38" s="52">
        <v>25</v>
      </c>
      <c r="B38" s="53" t="s">
        <v>33</v>
      </c>
      <c r="C38" s="54" t="s">
        <v>25</v>
      </c>
      <c r="D38" s="54">
        <v>15.5</v>
      </c>
      <c r="E38" s="54"/>
      <c r="F38" s="37"/>
      <c r="G38" s="55"/>
      <c r="H38" s="55"/>
    </row>
    <row r="39" spans="1:8" s="13" customFormat="1" ht="25.5" x14ac:dyDescent="0.25">
      <c r="A39" s="52">
        <v>26</v>
      </c>
      <c r="B39" s="53" t="s">
        <v>34</v>
      </c>
      <c r="C39" s="54" t="s">
        <v>25</v>
      </c>
      <c r="D39" s="54">
        <v>121.4</v>
      </c>
      <c r="E39" s="54"/>
      <c r="F39" s="37"/>
      <c r="G39" s="55"/>
      <c r="H39" s="55"/>
    </row>
    <row r="40" spans="1:8" s="13" customFormat="1" x14ac:dyDescent="0.25">
      <c r="A40" s="52">
        <v>27</v>
      </c>
      <c r="B40" s="53" t="s">
        <v>35</v>
      </c>
      <c r="C40" s="54" t="s">
        <v>25</v>
      </c>
      <c r="D40" s="54">
        <v>213.7</v>
      </c>
      <c r="E40" s="54"/>
      <c r="F40" s="37"/>
      <c r="G40" s="55"/>
      <c r="H40" s="55"/>
    </row>
    <row r="41" spans="1:8" s="13" customFormat="1" x14ac:dyDescent="0.25">
      <c r="A41" s="52">
        <v>28</v>
      </c>
      <c r="B41" s="53" t="s">
        <v>36</v>
      </c>
      <c r="C41" s="54" t="s">
        <v>25</v>
      </c>
      <c r="D41" s="54">
        <v>290.10000000000002</v>
      </c>
      <c r="E41" s="54"/>
      <c r="F41" s="37"/>
      <c r="G41" s="55"/>
      <c r="H41" s="55"/>
    </row>
    <row r="42" spans="1:8" s="13" customFormat="1" x14ac:dyDescent="0.25">
      <c r="A42" s="52">
        <v>29</v>
      </c>
      <c r="B42" s="53" t="s">
        <v>37</v>
      </c>
      <c r="C42" s="54" t="s">
        <v>25</v>
      </c>
      <c r="D42" s="54">
        <v>1088.5999999999999</v>
      </c>
      <c r="E42" s="54"/>
      <c r="F42" s="37"/>
      <c r="G42" s="55"/>
      <c r="H42" s="55"/>
    </row>
    <row r="43" spans="1:8" s="13" customFormat="1" ht="25.5" x14ac:dyDescent="0.25">
      <c r="A43" s="52">
        <f>A42+1</f>
        <v>30</v>
      </c>
      <c r="B43" s="53" t="s">
        <v>38</v>
      </c>
      <c r="C43" s="54" t="s">
        <v>25</v>
      </c>
      <c r="D43" s="54">
        <v>121</v>
      </c>
      <c r="E43" s="54"/>
      <c r="F43" s="37"/>
      <c r="G43" s="55"/>
      <c r="H43" s="55"/>
    </row>
    <row r="44" spans="1:8" s="13" customFormat="1" x14ac:dyDescent="0.25">
      <c r="A44" s="52">
        <v>31</v>
      </c>
      <c r="B44" s="53" t="s">
        <v>39</v>
      </c>
      <c r="C44" s="54" t="s">
        <v>25</v>
      </c>
      <c r="D44" s="54">
        <v>2.5</v>
      </c>
      <c r="E44" s="54"/>
      <c r="F44" s="37"/>
      <c r="G44" s="55"/>
      <c r="H44" s="55"/>
    </row>
    <row r="45" spans="1:8" s="13" customFormat="1" ht="25.5" x14ac:dyDescent="0.25">
      <c r="A45" s="52">
        <v>32</v>
      </c>
      <c r="B45" s="53" t="s">
        <v>40</v>
      </c>
      <c r="C45" s="54" t="s">
        <v>25</v>
      </c>
      <c r="D45" s="54">
        <v>95.1</v>
      </c>
      <c r="E45" s="54"/>
      <c r="F45" s="37"/>
      <c r="G45" s="55"/>
      <c r="H45" s="55"/>
    </row>
    <row r="46" spans="1:8" s="13" customFormat="1" ht="51" x14ac:dyDescent="0.25">
      <c r="A46" s="52">
        <v>33</v>
      </c>
      <c r="B46" s="53" t="s">
        <v>2198</v>
      </c>
      <c r="C46" s="54" t="s">
        <v>12</v>
      </c>
      <c r="D46" s="54">
        <v>78</v>
      </c>
      <c r="E46" s="54"/>
      <c r="F46" s="37"/>
      <c r="G46" s="55"/>
      <c r="H46" s="55"/>
    </row>
    <row r="47" spans="1:8" s="13" customFormat="1" ht="51" x14ac:dyDescent="0.25">
      <c r="A47" s="52" t="s">
        <v>41</v>
      </c>
      <c r="B47" s="53" t="s">
        <v>2199</v>
      </c>
      <c r="C47" s="54" t="s">
        <v>12</v>
      </c>
      <c r="D47" s="54">
        <v>3200</v>
      </c>
      <c r="E47" s="54"/>
      <c r="F47" s="37"/>
      <c r="G47" s="55"/>
      <c r="H47" s="55"/>
    </row>
    <row r="48" spans="1:8" s="13" customFormat="1" ht="38.25" x14ac:dyDescent="0.25">
      <c r="A48" s="52" t="s">
        <v>42</v>
      </c>
      <c r="B48" s="46" t="s">
        <v>2184</v>
      </c>
      <c r="C48" s="54" t="s">
        <v>14</v>
      </c>
      <c r="D48" s="54">
        <v>528</v>
      </c>
      <c r="E48" s="54"/>
      <c r="F48" s="37"/>
      <c r="G48" s="55"/>
      <c r="H48" s="55"/>
    </row>
    <row r="49" spans="1:8" s="13" customFormat="1" x14ac:dyDescent="0.25">
      <c r="A49" s="52" t="s">
        <v>43</v>
      </c>
      <c r="B49" s="53" t="s">
        <v>44</v>
      </c>
      <c r="C49" s="54" t="s">
        <v>14</v>
      </c>
      <c r="D49" s="54">
        <v>256</v>
      </c>
      <c r="E49" s="54"/>
      <c r="F49" s="37"/>
      <c r="G49" s="55"/>
      <c r="H49" s="55"/>
    </row>
    <row r="50" spans="1:8" s="13" customFormat="1" x14ac:dyDescent="0.25">
      <c r="A50" s="52" t="s">
        <v>45</v>
      </c>
      <c r="B50" s="53" t="s">
        <v>46</v>
      </c>
      <c r="C50" s="54" t="s">
        <v>14</v>
      </c>
      <c r="D50" s="54">
        <v>512</v>
      </c>
      <c r="E50" s="54"/>
      <c r="F50" s="37"/>
      <c r="G50" s="55"/>
      <c r="H50" s="55"/>
    </row>
    <row r="51" spans="1:8" s="38" customFormat="1" ht="27" customHeight="1" x14ac:dyDescent="0.25">
      <c r="A51" s="34">
        <v>34</v>
      </c>
      <c r="B51" s="35" t="s">
        <v>2200</v>
      </c>
      <c r="C51" s="36" t="s">
        <v>17</v>
      </c>
      <c r="D51" s="36">
        <v>30</v>
      </c>
      <c r="E51" s="36"/>
      <c r="F51" s="37"/>
      <c r="G51" s="39"/>
      <c r="H51" s="39"/>
    </row>
    <row r="52" spans="1:8" s="38" customFormat="1" ht="30" customHeight="1" x14ac:dyDescent="0.25">
      <c r="A52" s="34">
        <v>35</v>
      </c>
      <c r="B52" s="35" t="s">
        <v>2201</v>
      </c>
      <c r="C52" s="36" t="s">
        <v>17</v>
      </c>
      <c r="D52" s="36">
        <v>92</v>
      </c>
      <c r="E52" s="36"/>
      <c r="F52" s="37"/>
      <c r="G52" s="39"/>
      <c r="H52" s="39"/>
    </row>
    <row r="53" spans="1:8" s="38" customFormat="1" ht="30" customHeight="1" x14ac:dyDescent="0.25">
      <c r="A53" s="34">
        <v>36</v>
      </c>
      <c r="B53" s="35" t="s">
        <v>2202</v>
      </c>
      <c r="C53" s="36" t="s">
        <v>17</v>
      </c>
      <c r="D53" s="36">
        <v>103</v>
      </c>
      <c r="E53" s="36"/>
      <c r="F53" s="37"/>
      <c r="G53" s="39"/>
      <c r="H53" s="39"/>
    </row>
    <row r="54" spans="1:8" s="13" customFormat="1" ht="30" customHeight="1" x14ac:dyDescent="0.25">
      <c r="A54" s="52">
        <f>A53+1</f>
        <v>37</v>
      </c>
      <c r="B54" s="53" t="s">
        <v>2203</v>
      </c>
      <c r="C54" s="54" t="s">
        <v>17</v>
      </c>
      <c r="D54" s="54">
        <v>250</v>
      </c>
      <c r="E54" s="54"/>
      <c r="F54" s="37"/>
      <c r="G54" s="55"/>
      <c r="H54" s="55"/>
    </row>
    <row r="55" spans="1:8" s="13" customFormat="1" ht="30" customHeight="1" x14ac:dyDescent="0.25">
      <c r="A55" s="52">
        <v>38</v>
      </c>
      <c r="B55" s="53" t="s">
        <v>2204</v>
      </c>
      <c r="C55" s="54" t="s">
        <v>17</v>
      </c>
      <c r="D55" s="54">
        <v>7.5</v>
      </c>
      <c r="E55" s="54"/>
      <c r="F55" s="37"/>
      <c r="G55" s="55"/>
      <c r="H55" s="55"/>
    </row>
    <row r="56" spans="1:8" s="13" customFormat="1" ht="27" customHeight="1" x14ac:dyDescent="0.25">
      <c r="A56" s="52">
        <v>39</v>
      </c>
      <c r="B56" s="53" t="s">
        <v>2205</v>
      </c>
      <c r="C56" s="54" t="s">
        <v>17</v>
      </c>
      <c r="D56" s="54">
        <v>7.5</v>
      </c>
      <c r="E56" s="54"/>
      <c r="F56" s="37"/>
      <c r="G56" s="55"/>
      <c r="H56" s="55"/>
    </row>
    <row r="57" spans="1:8" s="13" customFormat="1" ht="27" customHeight="1" x14ac:dyDescent="0.25">
      <c r="A57" s="52">
        <v>40</v>
      </c>
      <c r="B57" s="53" t="s">
        <v>2206</v>
      </c>
      <c r="C57" s="54" t="s">
        <v>17</v>
      </c>
      <c r="D57" s="54">
        <v>22</v>
      </c>
      <c r="E57" s="54"/>
      <c r="F57" s="37"/>
      <c r="G57" s="55"/>
      <c r="H57" s="55"/>
    </row>
    <row r="58" spans="1:8" s="13" customFormat="1" ht="29.45" customHeight="1" x14ac:dyDescent="0.25">
      <c r="A58" s="52">
        <v>41</v>
      </c>
      <c r="B58" s="53" t="s">
        <v>2207</v>
      </c>
      <c r="C58" s="54" t="s">
        <v>17</v>
      </c>
      <c r="D58" s="54">
        <v>19</v>
      </c>
      <c r="E58" s="54"/>
      <c r="F58" s="37"/>
      <c r="G58" s="55"/>
      <c r="H58" s="55"/>
    </row>
    <row r="59" spans="1:8" s="13" customFormat="1" ht="29.45" customHeight="1" x14ac:dyDescent="0.25">
      <c r="A59" s="52">
        <v>42</v>
      </c>
      <c r="B59" s="53" t="s">
        <v>2208</v>
      </c>
      <c r="C59" s="54" t="s">
        <v>17</v>
      </c>
      <c r="D59" s="54">
        <v>125</v>
      </c>
      <c r="E59" s="54"/>
      <c r="F59" s="37"/>
      <c r="G59" s="55"/>
      <c r="H59" s="55"/>
    </row>
    <row r="60" spans="1:8" s="13" customFormat="1" ht="44.45" customHeight="1" x14ac:dyDescent="0.25">
      <c r="A60" s="52">
        <f>A59+1</f>
        <v>43</v>
      </c>
      <c r="B60" s="53" t="s">
        <v>2209</v>
      </c>
      <c r="C60" s="54" t="s">
        <v>17</v>
      </c>
      <c r="D60" s="54">
        <v>19</v>
      </c>
      <c r="E60" s="54"/>
      <c r="F60" s="37"/>
      <c r="G60" s="55"/>
      <c r="H60" s="55"/>
    </row>
    <row r="61" spans="1:8" s="13" customFormat="1" ht="25.5" x14ac:dyDescent="0.25">
      <c r="A61" s="52">
        <v>44</v>
      </c>
      <c r="B61" s="53" t="s">
        <v>47</v>
      </c>
      <c r="C61" s="54" t="s">
        <v>25</v>
      </c>
      <c r="D61" s="56">
        <v>5.35</v>
      </c>
      <c r="E61" s="56"/>
      <c r="F61" s="37"/>
      <c r="G61" s="55"/>
      <c r="H61" s="55"/>
    </row>
    <row r="62" spans="1:8" s="13" customFormat="1" ht="27" customHeight="1" x14ac:dyDescent="0.25">
      <c r="A62" s="52">
        <v>45</v>
      </c>
      <c r="B62" s="53" t="s">
        <v>2210</v>
      </c>
      <c r="C62" s="54" t="s">
        <v>17</v>
      </c>
      <c r="D62" s="56">
        <v>2.2000000000000002</v>
      </c>
      <c r="E62" s="56"/>
      <c r="F62" s="37"/>
      <c r="G62" s="55"/>
      <c r="H62" s="55"/>
    </row>
    <row r="63" spans="1:8" s="9" customFormat="1" ht="25.5" x14ac:dyDescent="0.25">
      <c r="A63" s="57"/>
      <c r="B63" s="58" t="s">
        <v>48</v>
      </c>
      <c r="C63" s="37"/>
      <c r="D63" s="37"/>
      <c r="E63" s="37"/>
      <c r="F63" s="37"/>
    </row>
    <row r="64" spans="1:8" s="9" customFormat="1" ht="25.5" x14ac:dyDescent="0.25">
      <c r="A64" s="57"/>
      <c r="B64" s="58" t="s">
        <v>49</v>
      </c>
      <c r="C64" s="37"/>
      <c r="D64" s="37"/>
      <c r="E64" s="37"/>
      <c r="F64" s="37"/>
    </row>
    <row r="65" spans="1:10" s="9" customFormat="1" ht="25.9" customHeight="1" x14ac:dyDescent="0.25">
      <c r="A65" s="57"/>
      <c r="B65" s="58" t="s">
        <v>50</v>
      </c>
      <c r="C65" s="37"/>
      <c r="D65" s="37"/>
      <c r="E65" s="37"/>
      <c r="F65" s="37"/>
    </row>
    <row r="66" spans="1:10" s="9" customFormat="1" x14ac:dyDescent="0.25">
      <c r="A66" s="22" t="s">
        <v>4</v>
      </c>
      <c r="B66" s="23" t="s">
        <v>5</v>
      </c>
      <c r="C66" s="24" t="s">
        <v>6</v>
      </c>
      <c r="D66" s="24" t="s">
        <v>7</v>
      </c>
      <c r="E66" s="24"/>
      <c r="F66" s="24"/>
      <c r="G66" s="4"/>
      <c r="H66" s="4"/>
      <c r="I66" s="4"/>
      <c r="J66" s="4"/>
    </row>
    <row r="67" spans="1:10" s="21" customFormat="1" x14ac:dyDescent="0.25">
      <c r="A67" s="29" t="s">
        <v>51</v>
      </c>
      <c r="B67" s="30"/>
      <c r="C67" s="31"/>
      <c r="D67" s="32"/>
      <c r="E67" s="32"/>
      <c r="F67" s="32"/>
      <c r="G67" s="33"/>
      <c r="H67" s="33"/>
    </row>
    <row r="68" spans="1:10" s="38" customFormat="1" ht="25.5" x14ac:dyDescent="0.25">
      <c r="A68" s="34">
        <v>1</v>
      </c>
      <c r="B68" s="35" t="s">
        <v>2194</v>
      </c>
      <c r="C68" s="36" t="s">
        <v>12</v>
      </c>
      <c r="D68" s="36">
        <v>55105</v>
      </c>
      <c r="E68" s="36"/>
      <c r="F68" s="37"/>
      <c r="G68" s="39"/>
      <c r="H68" s="39"/>
    </row>
    <row r="69" spans="1:10" s="44" customFormat="1" ht="25.5" x14ac:dyDescent="0.25">
      <c r="A69" s="40">
        <v>2</v>
      </c>
      <c r="B69" s="41" t="s">
        <v>52</v>
      </c>
      <c r="C69" s="42" t="s">
        <v>17</v>
      </c>
      <c r="D69" s="42">
        <v>195.7</v>
      </c>
      <c r="E69" s="43"/>
      <c r="F69" s="37"/>
      <c r="G69" s="4"/>
      <c r="H69" s="4"/>
      <c r="I69" s="4"/>
      <c r="J69" s="4"/>
    </row>
    <row r="70" spans="1:10" s="44" customFormat="1" ht="25.5" x14ac:dyDescent="0.25">
      <c r="A70" s="40">
        <v>3</v>
      </c>
      <c r="B70" s="41" t="s">
        <v>18</v>
      </c>
      <c r="C70" s="42"/>
      <c r="D70" s="42">
        <v>195.7</v>
      </c>
      <c r="E70" s="43"/>
      <c r="F70" s="37"/>
      <c r="G70" s="4"/>
      <c r="H70" s="4"/>
      <c r="I70" s="4"/>
      <c r="J70" s="4"/>
    </row>
    <row r="71" spans="1:10" s="49" customFormat="1" x14ac:dyDescent="0.25">
      <c r="A71" s="45">
        <v>4</v>
      </c>
      <c r="B71" s="46" t="s">
        <v>19</v>
      </c>
      <c r="C71" s="47" t="s">
        <v>17</v>
      </c>
      <c r="D71" s="47">
        <v>162</v>
      </c>
      <c r="E71" s="48"/>
      <c r="F71" s="37"/>
      <c r="G71" s="14"/>
      <c r="H71" s="14"/>
      <c r="I71" s="14"/>
      <c r="J71" s="14"/>
    </row>
    <row r="72" spans="1:10" s="44" customFormat="1" ht="25.5" x14ac:dyDescent="0.25">
      <c r="A72" s="40">
        <v>5</v>
      </c>
      <c r="B72" s="41" t="s">
        <v>20</v>
      </c>
      <c r="C72" s="42" t="s">
        <v>17</v>
      </c>
      <c r="D72" s="47">
        <v>22</v>
      </c>
      <c r="E72" s="43"/>
      <c r="F72" s="37"/>
      <c r="G72" s="4"/>
      <c r="H72" s="4"/>
      <c r="I72" s="4"/>
      <c r="J72" s="4"/>
    </row>
    <row r="73" spans="1:10" s="44" customFormat="1" ht="25.5" x14ac:dyDescent="0.25">
      <c r="A73" s="40">
        <v>6</v>
      </c>
      <c r="B73" s="41" t="s">
        <v>21</v>
      </c>
      <c r="C73" s="42" t="s">
        <v>17</v>
      </c>
      <c r="D73" s="42">
        <v>22</v>
      </c>
      <c r="E73" s="43"/>
      <c r="F73" s="37"/>
      <c r="G73" s="4"/>
      <c r="H73" s="4"/>
      <c r="I73" s="4"/>
      <c r="J73" s="4"/>
    </row>
    <row r="74" spans="1:10" s="44" customFormat="1" ht="25.5" x14ac:dyDescent="0.25">
      <c r="A74" s="40">
        <v>7</v>
      </c>
      <c r="B74" s="41" t="s">
        <v>22</v>
      </c>
      <c r="C74" s="42" t="s">
        <v>17</v>
      </c>
      <c r="D74" s="42">
        <v>181</v>
      </c>
      <c r="E74" s="43"/>
      <c r="F74" s="37"/>
      <c r="G74" s="4"/>
      <c r="H74" s="4"/>
      <c r="I74" s="4"/>
      <c r="J74" s="4"/>
    </row>
    <row r="75" spans="1:10" s="49" customFormat="1" x14ac:dyDescent="0.25">
      <c r="A75" s="45">
        <v>8</v>
      </c>
      <c r="B75" s="50" t="s">
        <v>23</v>
      </c>
      <c r="C75" s="47" t="s">
        <v>17</v>
      </c>
      <c r="D75" s="47">
        <v>365</v>
      </c>
      <c r="E75" s="48"/>
      <c r="F75" s="37"/>
      <c r="G75" s="14"/>
      <c r="H75" s="14"/>
      <c r="I75" s="14"/>
      <c r="J75" s="14"/>
    </row>
    <row r="76" spans="1:10" s="44" customFormat="1" ht="38.25" x14ac:dyDescent="0.25">
      <c r="A76" s="40">
        <v>9</v>
      </c>
      <c r="B76" s="51" t="s">
        <v>24</v>
      </c>
      <c r="C76" s="42" t="s">
        <v>17</v>
      </c>
      <c r="D76" s="42">
        <v>58</v>
      </c>
      <c r="E76" s="43"/>
      <c r="F76" s="37"/>
      <c r="G76" s="4"/>
      <c r="H76" s="4"/>
      <c r="I76" s="4"/>
      <c r="J76" s="4"/>
    </row>
    <row r="77" spans="1:10" s="44" customFormat="1" ht="38.25" x14ac:dyDescent="0.25">
      <c r="A77" s="40" t="s">
        <v>53</v>
      </c>
      <c r="B77" s="35" t="s">
        <v>2211</v>
      </c>
      <c r="C77" s="42" t="s">
        <v>17</v>
      </c>
      <c r="D77" s="42">
        <v>14.5</v>
      </c>
      <c r="E77" s="43"/>
      <c r="F77" s="37"/>
      <c r="G77" s="4"/>
      <c r="H77" s="4"/>
      <c r="I77" s="4"/>
      <c r="J77" s="4"/>
    </row>
    <row r="78" spans="1:10" s="38" customFormat="1" ht="25.5" x14ac:dyDescent="0.25">
      <c r="A78" s="34" t="s">
        <v>54</v>
      </c>
      <c r="B78" s="53" t="s">
        <v>2179</v>
      </c>
      <c r="C78" s="36" t="s">
        <v>25</v>
      </c>
      <c r="D78" s="36">
        <v>290</v>
      </c>
      <c r="E78" s="36"/>
      <c r="F78" s="37"/>
      <c r="G78" s="39"/>
      <c r="H78" s="39"/>
    </row>
    <row r="79" spans="1:10" s="44" customFormat="1" ht="127.5" x14ac:dyDescent="0.25">
      <c r="A79" s="40">
        <v>11</v>
      </c>
      <c r="B79" s="51" t="s">
        <v>2180</v>
      </c>
      <c r="C79" s="42" t="s">
        <v>25</v>
      </c>
      <c r="D79" s="42">
        <v>290</v>
      </c>
      <c r="E79" s="43"/>
      <c r="F79" s="37"/>
      <c r="G79" s="4"/>
      <c r="H79" s="4"/>
      <c r="I79" s="4"/>
      <c r="J79" s="4"/>
    </row>
    <row r="80" spans="1:10" s="44" customFormat="1" ht="63.75" x14ac:dyDescent="0.25">
      <c r="A80" s="40">
        <v>12</v>
      </c>
      <c r="B80" s="50" t="s">
        <v>2181</v>
      </c>
      <c r="C80" s="42" t="s">
        <v>25</v>
      </c>
      <c r="D80" s="42">
        <v>290</v>
      </c>
      <c r="E80" s="43"/>
      <c r="F80" s="37"/>
      <c r="G80" s="4"/>
      <c r="H80" s="4"/>
      <c r="I80" s="4"/>
      <c r="J80" s="4"/>
    </row>
    <row r="81" spans="1:10" s="44" customFormat="1" x14ac:dyDescent="0.25">
      <c r="A81" s="40">
        <v>13</v>
      </c>
      <c r="B81" s="51" t="s">
        <v>27</v>
      </c>
      <c r="C81" s="42" t="s">
        <v>25</v>
      </c>
      <c r="D81" s="42">
        <v>290</v>
      </c>
      <c r="E81" s="43"/>
      <c r="F81" s="37"/>
      <c r="G81" s="4"/>
      <c r="H81" s="4"/>
      <c r="I81" s="4"/>
      <c r="J81" s="4"/>
    </row>
    <row r="82" spans="1:10" s="38" customFormat="1" ht="40.9" customHeight="1" x14ac:dyDescent="0.25">
      <c r="A82" s="34">
        <v>14</v>
      </c>
      <c r="B82" s="35" t="s">
        <v>28</v>
      </c>
      <c r="C82" s="36" t="s">
        <v>17</v>
      </c>
      <c r="D82" s="36">
        <v>45</v>
      </c>
      <c r="E82" s="36"/>
      <c r="F82" s="37"/>
      <c r="G82" s="39"/>
      <c r="H82" s="39"/>
    </row>
    <row r="83" spans="1:10" s="38" customFormat="1" x14ac:dyDescent="0.25">
      <c r="A83" s="34">
        <v>15</v>
      </c>
      <c r="B83" s="35" t="s">
        <v>29</v>
      </c>
      <c r="C83" s="36" t="s">
        <v>25</v>
      </c>
      <c r="D83" s="36">
        <v>112.3</v>
      </c>
      <c r="E83" s="36"/>
      <c r="F83" s="37"/>
      <c r="G83" s="39"/>
      <c r="H83" s="39"/>
    </row>
    <row r="84" spans="1:10" s="38" customFormat="1" x14ac:dyDescent="0.25">
      <c r="A84" s="34">
        <v>16</v>
      </c>
      <c r="B84" s="35" t="s">
        <v>30</v>
      </c>
      <c r="C84" s="36" t="s">
        <v>25</v>
      </c>
      <c r="D84" s="36">
        <v>6.4</v>
      </c>
      <c r="E84" s="36"/>
      <c r="F84" s="37"/>
      <c r="G84" s="39"/>
      <c r="H84" s="39"/>
    </row>
    <row r="85" spans="1:10" s="38" customFormat="1" x14ac:dyDescent="0.25">
      <c r="A85" s="34">
        <v>17</v>
      </c>
      <c r="B85" s="35" t="s">
        <v>31</v>
      </c>
      <c r="C85" s="36" t="s">
        <v>25</v>
      </c>
      <c r="D85" s="36">
        <v>339.5</v>
      </c>
      <c r="E85" s="36"/>
      <c r="F85" s="37"/>
      <c r="G85" s="39"/>
      <c r="H85" s="39"/>
    </row>
    <row r="86" spans="1:10" s="13" customFormat="1" x14ac:dyDescent="0.25">
      <c r="A86" s="52">
        <v>18</v>
      </c>
      <c r="B86" s="53" t="s">
        <v>32</v>
      </c>
      <c r="C86" s="54" t="s">
        <v>25</v>
      </c>
      <c r="D86" s="54">
        <v>1060</v>
      </c>
      <c r="E86" s="54"/>
      <c r="F86" s="37"/>
      <c r="G86" s="55"/>
      <c r="H86" s="55"/>
    </row>
    <row r="87" spans="1:10" s="13" customFormat="1" x14ac:dyDescent="0.25">
      <c r="A87" s="52">
        <v>19</v>
      </c>
      <c r="B87" s="53" t="s">
        <v>33</v>
      </c>
      <c r="C87" s="54" t="s">
        <v>25</v>
      </c>
      <c r="D87" s="54">
        <v>15</v>
      </c>
      <c r="E87" s="54"/>
      <c r="F87" s="37"/>
      <c r="G87" s="55"/>
      <c r="H87" s="55"/>
    </row>
    <row r="88" spans="1:10" s="13" customFormat="1" ht="25.5" x14ac:dyDescent="0.25">
      <c r="A88" s="52">
        <v>20</v>
      </c>
      <c r="B88" s="53" t="s">
        <v>34</v>
      </c>
      <c r="C88" s="54" t="s">
        <v>25</v>
      </c>
      <c r="D88" s="54">
        <v>57.5</v>
      </c>
      <c r="E88" s="54"/>
      <c r="F88" s="37"/>
      <c r="G88" s="55"/>
      <c r="H88" s="55"/>
    </row>
    <row r="89" spans="1:10" s="13" customFormat="1" x14ac:dyDescent="0.25">
      <c r="A89" s="52">
        <v>21</v>
      </c>
      <c r="B89" s="53" t="s">
        <v>35</v>
      </c>
      <c r="C89" s="54" t="s">
        <v>25</v>
      </c>
      <c r="D89" s="54">
        <v>131.55000000000001</v>
      </c>
      <c r="E89" s="54"/>
      <c r="F89" s="37"/>
      <c r="G89" s="55"/>
      <c r="H89" s="55"/>
    </row>
    <row r="90" spans="1:10" s="13" customFormat="1" x14ac:dyDescent="0.25">
      <c r="A90" s="52">
        <v>22</v>
      </c>
      <c r="B90" s="53" t="s">
        <v>36</v>
      </c>
      <c r="C90" s="54" t="s">
        <v>25</v>
      </c>
      <c r="D90" s="54">
        <v>121.5</v>
      </c>
      <c r="E90" s="54"/>
      <c r="F90" s="37"/>
      <c r="G90" s="55"/>
      <c r="H90" s="55"/>
    </row>
    <row r="91" spans="1:10" s="13" customFormat="1" x14ac:dyDescent="0.25">
      <c r="A91" s="52">
        <v>23</v>
      </c>
      <c r="B91" s="53" t="s">
        <v>37</v>
      </c>
      <c r="C91" s="54" t="s">
        <v>25</v>
      </c>
      <c r="D91" s="54">
        <v>948.1</v>
      </c>
      <c r="E91" s="54"/>
      <c r="F91" s="37"/>
      <c r="G91" s="55"/>
      <c r="H91" s="55"/>
    </row>
    <row r="92" spans="1:10" s="13" customFormat="1" ht="25.5" x14ac:dyDescent="0.25">
      <c r="A92" s="52">
        <f>A91+1</f>
        <v>24</v>
      </c>
      <c r="B92" s="53" t="s">
        <v>38</v>
      </c>
      <c r="C92" s="54" t="s">
        <v>25</v>
      </c>
      <c r="D92" s="54">
        <v>54</v>
      </c>
      <c r="E92" s="54"/>
      <c r="F92" s="37"/>
      <c r="G92" s="55"/>
      <c r="H92" s="55"/>
    </row>
    <row r="93" spans="1:10" s="13" customFormat="1" x14ac:dyDescent="0.25">
      <c r="A93" s="52">
        <v>25</v>
      </c>
      <c r="B93" s="53" t="s">
        <v>39</v>
      </c>
      <c r="C93" s="54" t="s">
        <v>25</v>
      </c>
      <c r="D93" s="54">
        <v>2.5</v>
      </c>
      <c r="E93" s="54"/>
      <c r="F93" s="37"/>
      <c r="G93" s="55"/>
      <c r="H93" s="55"/>
    </row>
    <row r="94" spans="1:10" s="38" customFormat="1" ht="27" customHeight="1" x14ac:dyDescent="0.25">
      <c r="A94" s="34">
        <v>26</v>
      </c>
      <c r="B94" s="35" t="s">
        <v>2200</v>
      </c>
      <c r="C94" s="36" t="s">
        <v>17</v>
      </c>
      <c r="D94" s="36">
        <v>22</v>
      </c>
      <c r="E94" s="36"/>
      <c r="F94" s="37"/>
      <c r="G94" s="39"/>
      <c r="H94" s="39"/>
    </row>
    <row r="95" spans="1:10" s="38" customFormat="1" ht="27" customHeight="1" x14ac:dyDescent="0.25">
      <c r="A95" s="34">
        <v>27</v>
      </c>
      <c r="B95" s="35" t="s">
        <v>2201</v>
      </c>
      <c r="C95" s="36" t="s">
        <v>17</v>
      </c>
      <c r="D95" s="36">
        <v>99</v>
      </c>
      <c r="E95" s="36"/>
      <c r="F95" s="37"/>
      <c r="G95" s="39"/>
      <c r="H95" s="39"/>
    </row>
    <row r="96" spans="1:10" s="38" customFormat="1" ht="28.15" customHeight="1" x14ac:dyDescent="0.25">
      <c r="A96" s="34">
        <v>28</v>
      </c>
      <c r="B96" s="35" t="s">
        <v>2212</v>
      </c>
      <c r="C96" s="36" t="s">
        <v>17</v>
      </c>
      <c r="D96" s="36">
        <v>44</v>
      </c>
      <c r="E96" s="36"/>
      <c r="F96" s="37"/>
      <c r="G96" s="39"/>
      <c r="H96" s="39"/>
    </row>
    <row r="97" spans="1:8" s="13" customFormat="1" ht="28.15" customHeight="1" x14ac:dyDescent="0.25">
      <c r="A97" s="52">
        <f>A96+1</f>
        <v>29</v>
      </c>
      <c r="B97" s="53" t="s">
        <v>2203</v>
      </c>
      <c r="C97" s="54" t="s">
        <v>17</v>
      </c>
      <c r="D97" s="54">
        <v>197</v>
      </c>
      <c r="E97" s="54"/>
      <c r="F97" s="37"/>
      <c r="G97" s="55"/>
      <c r="H97" s="55"/>
    </row>
    <row r="98" spans="1:8" s="13" customFormat="1" ht="27" customHeight="1" x14ac:dyDescent="0.25">
      <c r="A98" s="52">
        <v>30</v>
      </c>
      <c r="B98" s="53" t="s">
        <v>2205</v>
      </c>
      <c r="C98" s="54" t="s">
        <v>17</v>
      </c>
      <c r="D98" s="54">
        <v>5</v>
      </c>
      <c r="E98" s="54"/>
      <c r="F98" s="37"/>
      <c r="G98" s="55"/>
      <c r="H98" s="55"/>
    </row>
    <row r="99" spans="1:8" s="13" customFormat="1" ht="27" customHeight="1" x14ac:dyDescent="0.25">
      <c r="A99" s="52">
        <v>31</v>
      </c>
      <c r="B99" s="53" t="s">
        <v>2206</v>
      </c>
      <c r="C99" s="54" t="s">
        <v>17</v>
      </c>
      <c r="D99" s="54">
        <v>13.5</v>
      </c>
      <c r="E99" s="54"/>
      <c r="F99" s="37"/>
      <c r="G99" s="55"/>
      <c r="H99" s="55"/>
    </row>
    <row r="100" spans="1:8" s="13" customFormat="1" ht="29.45" customHeight="1" x14ac:dyDescent="0.25">
      <c r="A100" s="52">
        <v>32</v>
      </c>
      <c r="B100" s="53" t="s">
        <v>2213</v>
      </c>
      <c r="C100" s="54" t="s">
        <v>17</v>
      </c>
      <c r="D100" s="54">
        <v>9.5</v>
      </c>
      <c r="E100" s="54"/>
      <c r="F100" s="37"/>
      <c r="G100" s="55"/>
      <c r="H100" s="55"/>
    </row>
    <row r="101" spans="1:8" s="13" customFormat="1" ht="29.45" customHeight="1" x14ac:dyDescent="0.25">
      <c r="A101" s="52">
        <v>33</v>
      </c>
      <c r="B101" s="53" t="s">
        <v>2214</v>
      </c>
      <c r="C101" s="54" t="s">
        <v>17</v>
      </c>
      <c r="D101" s="54">
        <v>111</v>
      </c>
      <c r="E101" s="54"/>
      <c r="F101" s="37"/>
      <c r="G101" s="55"/>
      <c r="H101" s="55"/>
    </row>
    <row r="102" spans="1:8" s="13" customFormat="1" ht="38.25" x14ac:dyDescent="0.25">
      <c r="A102" s="52">
        <f>A101+1</f>
        <v>34</v>
      </c>
      <c r="B102" s="53" t="s">
        <v>2209</v>
      </c>
      <c r="C102" s="54" t="s">
        <v>17</v>
      </c>
      <c r="D102" s="54">
        <v>7</v>
      </c>
      <c r="E102" s="54"/>
      <c r="F102" s="37"/>
      <c r="G102" s="55"/>
      <c r="H102" s="55"/>
    </row>
    <row r="103" spans="1:8" s="13" customFormat="1" ht="25.5" x14ac:dyDescent="0.25">
      <c r="A103" s="52">
        <v>35</v>
      </c>
      <c r="B103" s="53" t="s">
        <v>40</v>
      </c>
      <c r="C103" s="54" t="s">
        <v>25</v>
      </c>
      <c r="D103" s="54">
        <v>37.5</v>
      </c>
      <c r="E103" s="54"/>
      <c r="F103" s="37"/>
      <c r="G103" s="55"/>
      <c r="H103" s="55"/>
    </row>
    <row r="104" spans="1:8" s="13" customFormat="1" ht="51" x14ac:dyDescent="0.25">
      <c r="A104" s="52">
        <v>36</v>
      </c>
      <c r="B104" s="53" t="s">
        <v>2215</v>
      </c>
      <c r="C104" s="54" t="s">
        <v>12</v>
      </c>
      <c r="D104" s="54">
        <v>1300</v>
      </c>
      <c r="E104" s="54"/>
      <c r="F104" s="37"/>
      <c r="G104" s="55"/>
      <c r="H104" s="55"/>
    </row>
    <row r="105" spans="1:8" s="13" customFormat="1" ht="38.25" x14ac:dyDescent="0.25">
      <c r="A105" s="52" t="s">
        <v>55</v>
      </c>
      <c r="B105" s="46" t="s">
        <v>2184</v>
      </c>
      <c r="C105" s="54" t="s">
        <v>14</v>
      </c>
      <c r="D105" s="54">
        <v>528</v>
      </c>
      <c r="E105" s="54"/>
      <c r="F105" s="37"/>
      <c r="G105" s="55"/>
      <c r="H105" s="55"/>
    </row>
    <row r="106" spans="1:8" s="13" customFormat="1" x14ac:dyDescent="0.25">
      <c r="A106" s="52" t="s">
        <v>56</v>
      </c>
      <c r="B106" s="53" t="s">
        <v>44</v>
      </c>
      <c r="C106" s="54" t="s">
        <v>14</v>
      </c>
      <c r="D106" s="54">
        <v>104</v>
      </c>
      <c r="E106" s="54"/>
      <c r="F106" s="37"/>
      <c r="G106" s="55"/>
      <c r="H106" s="55"/>
    </row>
    <row r="107" spans="1:8" s="13" customFormat="1" x14ac:dyDescent="0.25">
      <c r="A107" s="52" t="s">
        <v>57</v>
      </c>
      <c r="B107" s="53" t="s">
        <v>46</v>
      </c>
      <c r="C107" s="54" t="s">
        <v>14</v>
      </c>
      <c r="D107" s="54">
        <v>208</v>
      </c>
      <c r="E107" s="54"/>
      <c r="F107" s="37"/>
      <c r="G107" s="55"/>
      <c r="H107" s="55"/>
    </row>
    <row r="108" spans="1:8" s="13" customFormat="1" ht="30.6" customHeight="1" x14ac:dyDescent="0.25">
      <c r="A108" s="52">
        <v>38</v>
      </c>
      <c r="B108" s="53" t="s">
        <v>2204</v>
      </c>
      <c r="C108" s="54" t="s">
        <v>17</v>
      </c>
      <c r="D108" s="54">
        <v>3</v>
      </c>
      <c r="E108" s="54"/>
      <c r="F108" s="37"/>
      <c r="G108" s="55"/>
      <c r="H108" s="55"/>
    </row>
    <row r="109" spans="1:8" s="13" customFormat="1" ht="25.5" x14ac:dyDescent="0.25">
      <c r="A109" s="52">
        <v>39</v>
      </c>
      <c r="B109" s="53" t="s">
        <v>47</v>
      </c>
      <c r="C109" s="54" t="s">
        <v>25</v>
      </c>
      <c r="D109" s="56">
        <v>4</v>
      </c>
      <c r="E109" s="56"/>
      <c r="F109" s="37"/>
      <c r="G109" s="55"/>
      <c r="H109" s="55"/>
    </row>
    <row r="110" spans="1:8" s="13" customFormat="1" ht="28.15" customHeight="1" x14ac:dyDescent="0.25">
      <c r="A110" s="52">
        <v>40</v>
      </c>
      <c r="B110" s="53" t="s">
        <v>2210</v>
      </c>
      <c r="C110" s="54" t="s">
        <v>17</v>
      </c>
      <c r="D110" s="56">
        <v>1.7</v>
      </c>
      <c r="E110" s="56"/>
      <c r="F110" s="37"/>
      <c r="G110" s="55"/>
      <c r="H110" s="55"/>
    </row>
    <row r="111" spans="1:8" s="9" customFormat="1" ht="25.5" x14ac:dyDescent="0.25">
      <c r="A111" s="57"/>
      <c r="B111" s="58" t="s">
        <v>58</v>
      </c>
      <c r="C111" s="37"/>
      <c r="D111" s="37"/>
      <c r="E111" s="37"/>
      <c r="F111" s="37"/>
    </row>
    <row r="112" spans="1:8" s="9" customFormat="1" ht="25.5" x14ac:dyDescent="0.25">
      <c r="A112" s="57"/>
      <c r="B112" s="58" t="s">
        <v>49</v>
      </c>
      <c r="C112" s="37"/>
      <c r="D112" s="37"/>
      <c r="E112" s="37"/>
      <c r="F112" s="37"/>
    </row>
    <row r="113" spans="1:10" s="9" customFormat="1" ht="25.9" customHeight="1" x14ac:dyDescent="0.25">
      <c r="A113" s="57"/>
      <c r="B113" s="58" t="s">
        <v>50</v>
      </c>
      <c r="C113" s="37"/>
      <c r="D113" s="37"/>
      <c r="E113" s="37"/>
      <c r="F113" s="37"/>
    </row>
    <row r="114" spans="1:10" s="9" customFormat="1" x14ac:dyDescent="0.25">
      <c r="A114" s="231" t="s">
        <v>4</v>
      </c>
      <c r="B114" s="53" t="s">
        <v>5</v>
      </c>
      <c r="C114" s="24" t="s">
        <v>6</v>
      </c>
      <c r="D114" s="24" t="s">
        <v>7</v>
      </c>
      <c r="E114" s="24"/>
      <c r="F114" s="24"/>
      <c r="G114" s="4"/>
      <c r="H114" s="4"/>
      <c r="I114" s="4"/>
      <c r="J114" s="4"/>
    </row>
    <row r="115" spans="1:10" s="21" customFormat="1" x14ac:dyDescent="0.25">
      <c r="A115" s="134" t="s">
        <v>59</v>
      </c>
      <c r="B115" s="71"/>
      <c r="C115" s="31"/>
      <c r="D115" s="32"/>
      <c r="E115" s="32"/>
      <c r="F115" s="32"/>
      <c r="G115" s="33"/>
      <c r="H115" s="33"/>
    </row>
    <row r="116" spans="1:10" s="44" customFormat="1" x14ac:dyDescent="0.25">
      <c r="A116" s="45">
        <v>1</v>
      </c>
      <c r="B116" s="46" t="s">
        <v>60</v>
      </c>
      <c r="C116" s="42" t="s">
        <v>12</v>
      </c>
      <c r="D116" s="42">
        <v>30</v>
      </c>
      <c r="E116" s="43"/>
      <c r="F116" s="37"/>
      <c r="G116" s="4"/>
      <c r="H116" s="4"/>
      <c r="I116" s="4"/>
      <c r="J116" s="4"/>
    </row>
    <row r="117" spans="1:10" s="38" customFormat="1" ht="25.5" x14ac:dyDescent="0.25">
      <c r="A117" s="52">
        <v>2</v>
      </c>
      <c r="B117" s="53" t="s">
        <v>2216</v>
      </c>
      <c r="C117" s="36" t="s">
        <v>12</v>
      </c>
      <c r="D117" s="36">
        <v>64835</v>
      </c>
      <c r="E117" s="43"/>
      <c r="F117" s="37"/>
      <c r="G117" s="39"/>
      <c r="H117" s="39"/>
    </row>
    <row r="118" spans="1:10" s="44" customFormat="1" ht="14.45" customHeight="1" x14ac:dyDescent="0.25">
      <c r="A118" s="45">
        <v>3</v>
      </c>
      <c r="B118" s="46" t="s">
        <v>61</v>
      </c>
      <c r="C118" s="42" t="s">
        <v>12</v>
      </c>
      <c r="D118" s="42">
        <v>2340</v>
      </c>
      <c r="E118" s="43"/>
      <c r="F118" s="37"/>
      <c r="G118" s="4"/>
      <c r="H118" s="4"/>
      <c r="I118" s="4"/>
      <c r="J118" s="4"/>
    </row>
    <row r="119" spans="1:10" s="44" customFormat="1" ht="14.45" customHeight="1" x14ac:dyDescent="0.25">
      <c r="A119" s="45">
        <v>4</v>
      </c>
      <c r="B119" s="46" t="s">
        <v>62</v>
      </c>
      <c r="C119" s="42" t="s">
        <v>17</v>
      </c>
      <c r="D119" s="42">
        <v>350</v>
      </c>
      <c r="E119" s="43"/>
      <c r="F119" s="37"/>
      <c r="G119" s="4"/>
      <c r="H119" s="4"/>
      <c r="I119" s="4"/>
      <c r="J119" s="4"/>
    </row>
    <row r="120" spans="1:10" s="44" customFormat="1" ht="14.45" customHeight="1" x14ac:dyDescent="0.25">
      <c r="A120" s="45">
        <v>5</v>
      </c>
      <c r="B120" s="46" t="s">
        <v>18</v>
      </c>
      <c r="C120" s="42" t="s">
        <v>17</v>
      </c>
      <c r="D120" s="42">
        <v>350</v>
      </c>
      <c r="E120" s="43"/>
      <c r="F120" s="37"/>
      <c r="G120" s="4"/>
      <c r="H120" s="4"/>
      <c r="I120" s="4"/>
      <c r="J120" s="4"/>
    </row>
    <row r="121" spans="1:10" s="49" customFormat="1" ht="14.45" customHeight="1" x14ac:dyDescent="0.25">
      <c r="A121" s="45">
        <v>6</v>
      </c>
      <c r="B121" s="46" t="s">
        <v>19</v>
      </c>
      <c r="C121" s="47" t="s">
        <v>17</v>
      </c>
      <c r="D121" s="47">
        <v>356.5</v>
      </c>
      <c r="E121" s="48"/>
      <c r="F121" s="37"/>
      <c r="G121" s="14"/>
      <c r="H121" s="14"/>
      <c r="I121" s="14"/>
      <c r="J121" s="14"/>
    </row>
    <row r="122" spans="1:10" s="44" customFormat="1" ht="25.5" x14ac:dyDescent="0.25">
      <c r="A122" s="45">
        <v>7</v>
      </c>
      <c r="B122" s="46" t="s">
        <v>20</v>
      </c>
      <c r="C122" s="42" t="s">
        <v>17</v>
      </c>
      <c r="D122" s="47">
        <v>26.5</v>
      </c>
      <c r="E122" s="43"/>
      <c r="F122" s="37"/>
      <c r="G122" s="4"/>
      <c r="H122" s="4"/>
      <c r="I122" s="4"/>
      <c r="J122" s="4"/>
    </row>
    <row r="123" spans="1:10" s="44" customFormat="1" ht="25.5" x14ac:dyDescent="0.25">
      <c r="A123" s="45">
        <v>8</v>
      </c>
      <c r="B123" s="46" t="s">
        <v>21</v>
      </c>
      <c r="C123" s="42" t="s">
        <v>17</v>
      </c>
      <c r="D123" s="42">
        <v>26.5</v>
      </c>
      <c r="E123" s="43"/>
      <c r="F123" s="37"/>
      <c r="G123" s="4"/>
      <c r="H123" s="4"/>
      <c r="I123" s="4"/>
      <c r="J123" s="4"/>
    </row>
    <row r="124" spans="1:10" s="44" customFormat="1" ht="25.5" x14ac:dyDescent="0.25">
      <c r="A124" s="45">
        <v>9</v>
      </c>
      <c r="B124" s="46" t="s">
        <v>22</v>
      </c>
      <c r="C124" s="42" t="s">
        <v>17</v>
      </c>
      <c r="D124" s="42">
        <v>67</v>
      </c>
      <c r="E124" s="43"/>
      <c r="F124" s="37"/>
      <c r="G124" s="4"/>
      <c r="H124" s="4"/>
      <c r="I124" s="4"/>
      <c r="J124" s="4"/>
    </row>
    <row r="125" spans="1:10" s="44" customFormat="1" x14ac:dyDescent="0.25">
      <c r="A125" s="45">
        <v>10</v>
      </c>
      <c r="B125" s="50" t="s">
        <v>23</v>
      </c>
      <c r="C125" s="42" t="s">
        <v>17</v>
      </c>
      <c r="D125" s="42">
        <v>450</v>
      </c>
      <c r="E125" s="43"/>
      <c r="F125" s="37"/>
      <c r="G125" s="4"/>
      <c r="H125" s="4"/>
      <c r="I125" s="4"/>
      <c r="J125" s="4"/>
    </row>
    <row r="126" spans="1:10" s="44" customFormat="1" ht="38.25" x14ac:dyDescent="0.25">
      <c r="A126" s="45">
        <v>11</v>
      </c>
      <c r="B126" s="50" t="s">
        <v>24</v>
      </c>
      <c r="C126" s="42" t="s">
        <v>17</v>
      </c>
      <c r="D126" s="42">
        <v>76</v>
      </c>
      <c r="E126" s="43"/>
      <c r="F126" s="37"/>
      <c r="G126" s="4"/>
      <c r="H126" s="4"/>
      <c r="I126" s="4"/>
      <c r="J126" s="4"/>
    </row>
    <row r="127" spans="1:10" s="44" customFormat="1" ht="38.25" x14ac:dyDescent="0.25">
      <c r="A127" s="45" t="s">
        <v>63</v>
      </c>
      <c r="B127" s="53" t="s">
        <v>2217</v>
      </c>
      <c r="C127" s="42" t="s">
        <v>17</v>
      </c>
      <c r="D127" s="42">
        <v>16.100000000000001</v>
      </c>
      <c r="E127" s="43"/>
      <c r="F127" s="37"/>
      <c r="G127" s="4"/>
      <c r="H127" s="4"/>
      <c r="I127" s="4"/>
      <c r="J127" s="4"/>
    </row>
    <row r="128" spans="1:10" s="38" customFormat="1" ht="25.5" x14ac:dyDescent="0.25">
      <c r="A128" s="52" t="s">
        <v>64</v>
      </c>
      <c r="B128" s="53" t="s">
        <v>2179</v>
      </c>
      <c r="C128" s="36" t="s">
        <v>25</v>
      </c>
      <c r="D128" s="36">
        <v>382.5</v>
      </c>
      <c r="E128" s="36"/>
      <c r="F128" s="37"/>
      <c r="G128" s="39"/>
      <c r="H128" s="39"/>
    </row>
    <row r="129" spans="1:10" s="44" customFormat="1" ht="127.5" x14ac:dyDescent="0.25">
      <c r="A129" s="40">
        <v>13</v>
      </c>
      <c r="B129" s="51" t="s">
        <v>2180</v>
      </c>
      <c r="C129" s="42" t="s">
        <v>25</v>
      </c>
      <c r="D129" s="42">
        <v>381.5</v>
      </c>
      <c r="E129" s="43"/>
      <c r="F129" s="37"/>
      <c r="G129" s="4"/>
      <c r="H129" s="4"/>
      <c r="I129" s="4"/>
      <c r="J129" s="4"/>
    </row>
    <row r="130" spans="1:10" s="44" customFormat="1" ht="63.75" x14ac:dyDescent="0.25">
      <c r="A130" s="40">
        <v>14</v>
      </c>
      <c r="B130" s="50" t="s">
        <v>2181</v>
      </c>
      <c r="C130" s="42" t="s">
        <v>25</v>
      </c>
      <c r="D130" s="42">
        <v>381.5</v>
      </c>
      <c r="E130" s="43"/>
      <c r="F130" s="37"/>
      <c r="G130" s="4"/>
      <c r="H130" s="4"/>
      <c r="I130" s="4"/>
      <c r="J130" s="4"/>
    </row>
    <row r="131" spans="1:10" s="44" customFormat="1" x14ac:dyDescent="0.25">
      <c r="A131" s="45">
        <v>15</v>
      </c>
      <c r="B131" s="50" t="s">
        <v>27</v>
      </c>
      <c r="C131" s="42" t="s">
        <v>25</v>
      </c>
      <c r="D131" s="42">
        <v>381.5</v>
      </c>
      <c r="E131" s="43"/>
      <c r="F131" s="37"/>
      <c r="G131" s="4"/>
      <c r="H131" s="4"/>
      <c r="I131" s="4"/>
      <c r="J131" s="4"/>
    </row>
    <row r="132" spans="1:10" s="38" customFormat="1" ht="40.9" customHeight="1" x14ac:dyDescent="0.25">
      <c r="A132" s="52">
        <v>16</v>
      </c>
      <c r="B132" s="53" t="s">
        <v>2218</v>
      </c>
      <c r="C132" s="36" t="s">
        <v>17</v>
      </c>
      <c r="D132" s="36">
        <v>60</v>
      </c>
      <c r="E132" s="36"/>
      <c r="F132" s="37"/>
      <c r="G132" s="39"/>
      <c r="H132" s="39"/>
    </row>
    <row r="133" spans="1:10" s="38" customFormat="1" x14ac:dyDescent="0.25">
      <c r="A133" s="52">
        <v>17</v>
      </c>
      <c r="B133" s="53" t="s">
        <v>29</v>
      </c>
      <c r="C133" s="36" t="s">
        <v>25</v>
      </c>
      <c r="D133" s="36">
        <v>120</v>
      </c>
      <c r="E133" s="36"/>
      <c r="F133" s="37"/>
      <c r="G133" s="39"/>
      <c r="H133" s="39"/>
    </row>
    <row r="134" spans="1:10" s="38" customFormat="1" x14ac:dyDescent="0.25">
      <c r="A134" s="52">
        <v>18</v>
      </c>
      <c r="B134" s="53" t="s">
        <v>65</v>
      </c>
      <c r="C134" s="36" t="s">
        <v>25</v>
      </c>
      <c r="D134" s="36">
        <v>6.2</v>
      </c>
      <c r="E134" s="36"/>
      <c r="F134" s="37"/>
      <c r="G134" s="39"/>
      <c r="H134" s="39"/>
    </row>
    <row r="135" spans="1:10" s="38" customFormat="1" x14ac:dyDescent="0.25">
      <c r="A135" s="52">
        <v>19</v>
      </c>
      <c r="B135" s="53" t="s">
        <v>31</v>
      </c>
      <c r="C135" s="36" t="s">
        <v>25</v>
      </c>
      <c r="D135" s="36">
        <v>308.5</v>
      </c>
      <c r="E135" s="36"/>
      <c r="F135" s="37"/>
      <c r="G135" s="39"/>
      <c r="H135" s="39"/>
    </row>
    <row r="136" spans="1:10" s="13" customFormat="1" x14ac:dyDescent="0.25">
      <c r="A136" s="52">
        <v>20</v>
      </c>
      <c r="B136" s="53" t="s">
        <v>32</v>
      </c>
      <c r="C136" s="54" t="s">
        <v>25</v>
      </c>
      <c r="D136" s="54">
        <v>1498</v>
      </c>
      <c r="E136" s="54"/>
      <c r="F136" s="37"/>
      <c r="G136" s="55"/>
      <c r="H136" s="55"/>
    </row>
    <row r="137" spans="1:10" s="13" customFormat="1" x14ac:dyDescent="0.25">
      <c r="A137" s="52">
        <v>21</v>
      </c>
      <c r="B137" s="53" t="s">
        <v>33</v>
      </c>
      <c r="C137" s="54" t="s">
        <v>25</v>
      </c>
      <c r="D137" s="54">
        <v>12</v>
      </c>
      <c r="E137" s="54"/>
      <c r="F137" s="37"/>
      <c r="G137" s="55"/>
      <c r="H137" s="55"/>
    </row>
    <row r="138" spans="1:10" s="13" customFormat="1" ht="25.5" x14ac:dyDescent="0.25">
      <c r="A138" s="52">
        <v>22</v>
      </c>
      <c r="B138" s="53" t="s">
        <v>34</v>
      </c>
      <c r="C138" s="54" t="s">
        <v>25</v>
      </c>
      <c r="D138" s="54">
        <v>56.15</v>
      </c>
      <c r="E138" s="54"/>
      <c r="F138" s="37"/>
      <c r="G138" s="55"/>
      <c r="H138" s="55"/>
    </row>
    <row r="139" spans="1:10" s="13" customFormat="1" x14ac:dyDescent="0.25">
      <c r="A139" s="52">
        <v>23</v>
      </c>
      <c r="B139" s="53" t="s">
        <v>35</v>
      </c>
      <c r="C139" s="54" t="s">
        <v>25</v>
      </c>
      <c r="D139" s="54">
        <v>33</v>
      </c>
      <c r="E139" s="54"/>
      <c r="F139" s="37"/>
      <c r="G139" s="55"/>
      <c r="H139" s="55"/>
    </row>
    <row r="140" spans="1:10" s="13" customFormat="1" x14ac:dyDescent="0.25">
      <c r="A140" s="52">
        <v>24</v>
      </c>
      <c r="B140" s="53" t="s">
        <v>36</v>
      </c>
      <c r="C140" s="54" t="s">
        <v>25</v>
      </c>
      <c r="D140" s="54">
        <v>431.5</v>
      </c>
      <c r="E140" s="54"/>
      <c r="F140" s="37"/>
      <c r="G140" s="55"/>
      <c r="H140" s="55"/>
    </row>
    <row r="141" spans="1:10" s="13" customFormat="1" x14ac:dyDescent="0.25">
      <c r="A141" s="52">
        <f>A140+1</f>
        <v>25</v>
      </c>
      <c r="B141" s="53" t="s">
        <v>37</v>
      </c>
      <c r="C141" s="54" t="s">
        <v>25</v>
      </c>
      <c r="D141" s="54">
        <v>690.5</v>
      </c>
      <c r="E141" s="54"/>
      <c r="F141" s="37"/>
      <c r="G141" s="55"/>
      <c r="H141" s="55"/>
    </row>
    <row r="142" spans="1:10" s="13" customFormat="1" ht="25.5" x14ac:dyDescent="0.25">
      <c r="A142" s="52">
        <f>A141+1</f>
        <v>26</v>
      </c>
      <c r="B142" s="53" t="s">
        <v>38</v>
      </c>
      <c r="C142" s="54" t="s">
        <v>25</v>
      </c>
      <c r="D142" s="54">
        <v>60</v>
      </c>
      <c r="E142" s="54"/>
      <c r="F142" s="37"/>
      <c r="G142" s="55"/>
      <c r="H142" s="55"/>
    </row>
    <row r="143" spans="1:10" s="13" customFormat="1" x14ac:dyDescent="0.25">
      <c r="A143" s="52">
        <v>27</v>
      </c>
      <c r="B143" s="53" t="s">
        <v>39</v>
      </c>
      <c r="C143" s="54" t="s">
        <v>25</v>
      </c>
      <c r="D143" s="54">
        <v>2.5</v>
      </c>
      <c r="E143" s="54"/>
      <c r="F143" s="37"/>
      <c r="G143" s="55"/>
      <c r="H143" s="55"/>
    </row>
    <row r="144" spans="1:10" s="13" customFormat="1" ht="25.5" x14ac:dyDescent="0.25">
      <c r="A144" s="52">
        <v>28</v>
      </c>
      <c r="B144" s="53" t="s">
        <v>40</v>
      </c>
      <c r="C144" s="54" t="s">
        <v>25</v>
      </c>
      <c r="D144" s="54">
        <v>70</v>
      </c>
      <c r="E144" s="54"/>
      <c r="F144" s="37"/>
      <c r="G144" s="55"/>
      <c r="H144" s="55"/>
    </row>
    <row r="145" spans="1:8" s="13" customFormat="1" ht="51" x14ac:dyDescent="0.25">
      <c r="A145" s="52">
        <v>29</v>
      </c>
      <c r="B145" s="53" t="s">
        <v>2198</v>
      </c>
      <c r="C145" s="54" t="s">
        <v>12</v>
      </c>
      <c r="D145" s="54">
        <v>61</v>
      </c>
      <c r="E145" s="54"/>
      <c r="F145" s="37"/>
      <c r="G145" s="55"/>
      <c r="H145" s="55"/>
    </row>
    <row r="146" spans="1:8" s="13" customFormat="1" ht="51" x14ac:dyDescent="0.25">
      <c r="A146" s="52" t="s">
        <v>66</v>
      </c>
      <c r="B146" s="53" t="s">
        <v>2215</v>
      </c>
      <c r="C146" s="54" t="s">
        <v>12</v>
      </c>
      <c r="D146" s="54">
        <v>2350</v>
      </c>
      <c r="E146" s="54"/>
      <c r="F146" s="37"/>
      <c r="G146" s="55"/>
      <c r="H146" s="55"/>
    </row>
    <row r="147" spans="1:8" s="13" customFormat="1" ht="38.25" x14ac:dyDescent="0.25">
      <c r="A147" s="52" t="s">
        <v>67</v>
      </c>
      <c r="B147" s="46" t="s">
        <v>2184</v>
      </c>
      <c r="C147" s="54" t="s">
        <v>14</v>
      </c>
      <c r="D147" s="54">
        <v>388</v>
      </c>
      <c r="E147" s="54"/>
      <c r="F147" s="37"/>
      <c r="G147" s="55"/>
      <c r="H147" s="55"/>
    </row>
    <row r="148" spans="1:8" s="13" customFormat="1" x14ac:dyDescent="0.25">
      <c r="A148" s="52" t="s">
        <v>68</v>
      </c>
      <c r="B148" s="53" t="s">
        <v>44</v>
      </c>
      <c r="C148" s="54" t="s">
        <v>14</v>
      </c>
      <c r="D148" s="54">
        <v>188</v>
      </c>
      <c r="E148" s="54"/>
      <c r="F148" s="37"/>
      <c r="G148" s="55"/>
      <c r="H148" s="55"/>
    </row>
    <row r="149" spans="1:8" s="13" customFormat="1" x14ac:dyDescent="0.25">
      <c r="A149" s="52" t="s">
        <v>69</v>
      </c>
      <c r="B149" s="53" t="s">
        <v>46</v>
      </c>
      <c r="C149" s="54" t="s">
        <v>14</v>
      </c>
      <c r="D149" s="54">
        <v>376</v>
      </c>
      <c r="E149" s="54"/>
      <c r="F149" s="37"/>
      <c r="G149" s="55"/>
      <c r="H149" s="55"/>
    </row>
    <row r="150" spans="1:8" s="38" customFormat="1" ht="29.45" customHeight="1" x14ac:dyDescent="0.25">
      <c r="A150" s="52">
        <v>30</v>
      </c>
      <c r="B150" s="53" t="s">
        <v>2200</v>
      </c>
      <c r="C150" s="36" t="s">
        <v>17</v>
      </c>
      <c r="D150" s="36">
        <v>27</v>
      </c>
      <c r="E150" s="36"/>
      <c r="F150" s="37"/>
      <c r="G150" s="39"/>
      <c r="H150" s="39"/>
    </row>
    <row r="151" spans="1:8" s="38" customFormat="1" ht="27.6" customHeight="1" x14ac:dyDescent="0.25">
      <c r="A151" s="52">
        <v>31</v>
      </c>
      <c r="B151" s="53" t="s">
        <v>2219</v>
      </c>
      <c r="C151" s="36" t="s">
        <v>17</v>
      </c>
      <c r="D151" s="36">
        <v>122</v>
      </c>
      <c r="E151" s="36"/>
      <c r="F151" s="37"/>
      <c r="G151" s="39"/>
      <c r="H151" s="39"/>
    </row>
    <row r="152" spans="1:8" s="38" customFormat="1" ht="27.6" customHeight="1" x14ac:dyDescent="0.25">
      <c r="A152" s="52">
        <f>A151+1</f>
        <v>32</v>
      </c>
      <c r="B152" s="53" t="s">
        <v>2220</v>
      </c>
      <c r="C152" s="36" t="s">
        <v>17</v>
      </c>
      <c r="D152" s="36">
        <v>44</v>
      </c>
      <c r="E152" s="36"/>
      <c r="F152" s="37"/>
      <c r="G152" s="39"/>
      <c r="H152" s="39"/>
    </row>
    <row r="153" spans="1:8" s="13" customFormat="1" ht="27.6" customHeight="1" x14ac:dyDescent="0.25">
      <c r="A153" s="52">
        <f>A152+1</f>
        <v>33</v>
      </c>
      <c r="B153" s="53" t="s">
        <v>2221</v>
      </c>
      <c r="C153" s="54" t="s">
        <v>17</v>
      </c>
      <c r="D153" s="54">
        <v>275</v>
      </c>
      <c r="E153" s="54"/>
      <c r="F153" s="37"/>
      <c r="G153" s="55"/>
      <c r="H153" s="55"/>
    </row>
    <row r="154" spans="1:8" s="13" customFormat="1" ht="27" customHeight="1" x14ac:dyDescent="0.25">
      <c r="A154" s="52">
        <v>34</v>
      </c>
      <c r="B154" s="53" t="s">
        <v>2222</v>
      </c>
      <c r="C154" s="54" t="s">
        <v>17</v>
      </c>
      <c r="D154" s="54">
        <v>5.5</v>
      </c>
      <c r="E154" s="54"/>
      <c r="F154" s="37"/>
      <c r="G154" s="55"/>
      <c r="H154" s="55"/>
    </row>
    <row r="155" spans="1:8" s="13" customFormat="1" ht="27" customHeight="1" x14ac:dyDescent="0.25">
      <c r="A155" s="52">
        <v>35</v>
      </c>
      <c r="B155" s="53" t="s">
        <v>2223</v>
      </c>
      <c r="C155" s="54" t="s">
        <v>17</v>
      </c>
      <c r="D155" s="54">
        <v>1.8</v>
      </c>
      <c r="E155" s="54"/>
      <c r="F155" s="37"/>
      <c r="G155" s="55"/>
      <c r="H155" s="55"/>
    </row>
    <row r="156" spans="1:8" s="13" customFormat="1" ht="29.45" customHeight="1" x14ac:dyDescent="0.25">
      <c r="A156" s="52">
        <v>36</v>
      </c>
      <c r="B156" s="53" t="s">
        <v>2224</v>
      </c>
      <c r="C156" s="54" t="s">
        <v>17</v>
      </c>
      <c r="D156" s="54">
        <v>40</v>
      </c>
      <c r="E156" s="54"/>
      <c r="F156" s="37"/>
      <c r="G156" s="55"/>
      <c r="H156" s="55"/>
    </row>
    <row r="157" spans="1:8" s="13" customFormat="1" ht="29.45" customHeight="1" x14ac:dyDescent="0.25">
      <c r="A157" s="52">
        <f>A156+1</f>
        <v>37</v>
      </c>
      <c r="B157" s="53" t="s">
        <v>2225</v>
      </c>
      <c r="C157" s="54" t="s">
        <v>17</v>
      </c>
      <c r="D157" s="54">
        <v>82</v>
      </c>
      <c r="E157" s="54"/>
      <c r="F157" s="37"/>
      <c r="G157" s="55"/>
      <c r="H157" s="55"/>
    </row>
    <row r="158" spans="1:8" s="13" customFormat="1" ht="38.25" x14ac:dyDescent="0.25">
      <c r="A158" s="52">
        <f>A157+1</f>
        <v>38</v>
      </c>
      <c r="B158" s="53" t="s">
        <v>2226</v>
      </c>
      <c r="C158" s="54" t="s">
        <v>17</v>
      </c>
      <c r="D158" s="54">
        <v>8</v>
      </c>
      <c r="E158" s="54"/>
      <c r="F158" s="37"/>
      <c r="G158" s="55"/>
      <c r="H158" s="55"/>
    </row>
    <row r="159" spans="1:8" s="13" customFormat="1" ht="38.25" x14ac:dyDescent="0.25">
      <c r="A159" s="52">
        <v>39</v>
      </c>
      <c r="B159" s="53" t="s">
        <v>2227</v>
      </c>
      <c r="C159" s="54" t="s">
        <v>25</v>
      </c>
      <c r="D159" s="54">
        <v>6</v>
      </c>
      <c r="E159" s="54"/>
      <c r="F159" s="37"/>
      <c r="G159" s="55"/>
      <c r="H159" s="55"/>
    </row>
    <row r="160" spans="1:8" s="13" customFormat="1" ht="25.5" x14ac:dyDescent="0.25">
      <c r="A160" s="52">
        <v>40</v>
      </c>
      <c r="B160" s="53" t="s">
        <v>47</v>
      </c>
      <c r="C160" s="54" t="s">
        <v>25</v>
      </c>
      <c r="D160" s="56">
        <v>4</v>
      </c>
      <c r="E160" s="56"/>
      <c r="F160" s="37"/>
      <c r="G160" s="55"/>
      <c r="H160" s="55"/>
    </row>
    <row r="161" spans="1:10" s="13" customFormat="1" ht="29.45" customHeight="1" x14ac:dyDescent="0.25">
      <c r="A161" s="52">
        <v>41</v>
      </c>
      <c r="B161" s="53" t="s">
        <v>2210</v>
      </c>
      <c r="C161" s="54" t="s">
        <v>17</v>
      </c>
      <c r="D161" s="56">
        <v>1.7</v>
      </c>
      <c r="E161" s="56"/>
      <c r="F161" s="37"/>
      <c r="G161" s="55"/>
      <c r="H161" s="55"/>
    </row>
    <row r="162" spans="1:10" s="9" customFormat="1" ht="25.5" x14ac:dyDescent="0.25">
      <c r="A162" s="231"/>
      <c r="B162" s="254" t="s">
        <v>70</v>
      </c>
      <c r="C162" s="37"/>
      <c r="D162" s="37"/>
      <c r="E162" s="37"/>
      <c r="F162" s="37"/>
    </row>
    <row r="163" spans="1:10" s="9" customFormat="1" ht="25.5" x14ac:dyDescent="0.25">
      <c r="A163" s="231"/>
      <c r="B163" s="254" t="s">
        <v>49</v>
      </c>
      <c r="C163" s="37"/>
      <c r="D163" s="37"/>
      <c r="E163" s="37"/>
      <c r="F163" s="37"/>
    </row>
    <row r="164" spans="1:10" s="9" customFormat="1" ht="25.9" customHeight="1" x14ac:dyDescent="0.25">
      <c r="A164" s="231"/>
      <c r="B164" s="254" t="s">
        <v>50</v>
      </c>
      <c r="C164" s="37"/>
      <c r="D164" s="37"/>
      <c r="E164" s="37"/>
      <c r="F164" s="37"/>
    </row>
    <row r="165" spans="1:10" s="9" customFormat="1" x14ac:dyDescent="0.25">
      <c r="A165" s="22" t="s">
        <v>4</v>
      </c>
      <c r="B165" s="23" t="s">
        <v>5</v>
      </c>
      <c r="C165" s="24" t="s">
        <v>6</v>
      </c>
      <c r="D165" s="24" t="s">
        <v>7</v>
      </c>
      <c r="E165" s="24"/>
      <c r="F165" s="24"/>
      <c r="G165" s="4"/>
      <c r="H165" s="4"/>
      <c r="I165" s="4"/>
      <c r="J165" s="4"/>
    </row>
    <row r="166" spans="1:10" s="21" customFormat="1" x14ac:dyDescent="0.25">
      <c r="A166" s="29" t="s">
        <v>71</v>
      </c>
      <c r="B166" s="30"/>
      <c r="C166" s="31"/>
      <c r="D166" s="32"/>
      <c r="E166" s="32"/>
      <c r="F166" s="32"/>
      <c r="G166" s="33"/>
      <c r="H166" s="33"/>
    </row>
    <row r="167" spans="1:10" s="44" customFormat="1" x14ac:dyDescent="0.25">
      <c r="A167" s="45">
        <v>1</v>
      </c>
      <c r="B167" s="46" t="s">
        <v>60</v>
      </c>
      <c r="C167" s="42" t="s">
        <v>12</v>
      </c>
      <c r="D167" s="42">
        <v>230</v>
      </c>
      <c r="E167" s="43"/>
      <c r="F167" s="37"/>
      <c r="G167" s="4"/>
      <c r="H167" s="4"/>
      <c r="I167" s="4"/>
      <c r="J167" s="4"/>
    </row>
    <row r="168" spans="1:10" s="38" customFormat="1" ht="25.5" x14ac:dyDescent="0.25">
      <c r="A168" s="52">
        <v>2</v>
      </c>
      <c r="B168" s="53" t="s">
        <v>2216</v>
      </c>
      <c r="C168" s="36" t="s">
        <v>12</v>
      </c>
      <c r="D168" s="59">
        <v>129966</v>
      </c>
      <c r="E168" s="43"/>
      <c r="F168" s="37"/>
      <c r="G168" s="39"/>
      <c r="H168" s="39"/>
    </row>
    <row r="169" spans="1:10" s="44" customFormat="1" ht="25.5" x14ac:dyDescent="0.25">
      <c r="A169" s="45">
        <v>3</v>
      </c>
      <c r="B169" s="46" t="s">
        <v>72</v>
      </c>
      <c r="C169" s="42" t="s">
        <v>12</v>
      </c>
      <c r="D169" s="42">
        <v>10150</v>
      </c>
      <c r="E169" s="43"/>
      <c r="F169" s="37"/>
      <c r="G169" s="4"/>
      <c r="H169" s="4"/>
      <c r="I169" s="4"/>
      <c r="J169" s="4"/>
    </row>
    <row r="170" spans="1:10" s="44" customFormat="1" ht="63.75" x14ac:dyDescent="0.25">
      <c r="A170" s="45">
        <v>4</v>
      </c>
      <c r="B170" s="46" t="s">
        <v>2228</v>
      </c>
      <c r="C170" s="42" t="s">
        <v>12</v>
      </c>
      <c r="D170" s="42">
        <v>232</v>
      </c>
      <c r="E170" s="43"/>
      <c r="F170" s="37"/>
      <c r="G170" s="4"/>
      <c r="H170" s="4"/>
      <c r="I170" s="4"/>
      <c r="J170" s="4"/>
    </row>
    <row r="171" spans="1:10" s="44" customFormat="1" ht="38.25" x14ac:dyDescent="0.25">
      <c r="A171" s="45" t="s">
        <v>73</v>
      </c>
      <c r="B171" s="46" t="s">
        <v>2178</v>
      </c>
      <c r="C171" s="42" t="s">
        <v>14</v>
      </c>
      <c r="D171" s="42">
        <v>12</v>
      </c>
      <c r="E171" s="43"/>
      <c r="F171" s="37"/>
      <c r="G171" s="4"/>
      <c r="H171" s="4"/>
      <c r="I171" s="4"/>
      <c r="J171" s="4"/>
    </row>
    <row r="172" spans="1:10" s="38" customFormat="1" ht="51" x14ac:dyDescent="0.25">
      <c r="A172" s="52">
        <v>5</v>
      </c>
      <c r="B172" s="53" t="s">
        <v>74</v>
      </c>
      <c r="C172" s="36" t="s">
        <v>12</v>
      </c>
      <c r="D172" s="36">
        <v>1935</v>
      </c>
      <c r="E172" s="36"/>
      <c r="F172" s="37"/>
      <c r="G172" s="39"/>
      <c r="H172" s="39"/>
    </row>
    <row r="173" spans="1:10" s="49" customFormat="1" ht="42" customHeight="1" x14ac:dyDescent="0.25">
      <c r="A173" s="45">
        <v>6</v>
      </c>
      <c r="B173" s="46" t="s">
        <v>2229</v>
      </c>
      <c r="C173" s="47" t="s">
        <v>12</v>
      </c>
      <c r="D173" s="47">
        <v>26505</v>
      </c>
      <c r="E173" s="48"/>
      <c r="F173" s="37"/>
      <c r="G173" s="14"/>
      <c r="H173" s="14"/>
      <c r="I173" s="14"/>
      <c r="J173" s="14"/>
    </row>
    <row r="174" spans="1:10" s="49" customFormat="1" ht="25.5" x14ac:dyDescent="0.25">
      <c r="A174" s="45">
        <v>7</v>
      </c>
      <c r="B174" s="46" t="s">
        <v>75</v>
      </c>
      <c r="C174" s="47" t="s">
        <v>25</v>
      </c>
      <c r="D174" s="47">
        <v>512.5</v>
      </c>
      <c r="E174" s="48"/>
      <c r="F174" s="37"/>
      <c r="G174" s="14"/>
      <c r="H174" s="14"/>
      <c r="I174" s="14"/>
      <c r="J174" s="14"/>
    </row>
    <row r="175" spans="1:10" s="44" customFormat="1" ht="25.5" x14ac:dyDescent="0.25">
      <c r="A175" s="45">
        <v>8</v>
      </c>
      <c r="B175" s="46" t="s">
        <v>62</v>
      </c>
      <c r="C175" s="42" t="s">
        <v>17</v>
      </c>
      <c r="D175" s="42">
        <v>734</v>
      </c>
      <c r="E175" s="43"/>
      <c r="F175" s="37"/>
      <c r="G175" s="4"/>
      <c r="H175" s="4"/>
      <c r="I175" s="4"/>
      <c r="J175" s="4"/>
    </row>
    <row r="176" spans="1:10" s="44" customFormat="1" ht="25.5" x14ac:dyDescent="0.25">
      <c r="A176" s="45">
        <v>9</v>
      </c>
      <c r="B176" s="46" t="s">
        <v>18</v>
      </c>
      <c r="C176" s="42" t="s">
        <v>17</v>
      </c>
      <c r="D176" s="42">
        <v>734</v>
      </c>
      <c r="E176" s="43"/>
      <c r="F176" s="37"/>
      <c r="G176" s="4"/>
      <c r="H176" s="4"/>
      <c r="I176" s="4"/>
      <c r="J176" s="4"/>
    </row>
    <row r="177" spans="1:10" s="49" customFormat="1" x14ac:dyDescent="0.25">
      <c r="A177" s="45">
        <v>10</v>
      </c>
      <c r="B177" s="46" t="s">
        <v>19</v>
      </c>
      <c r="C177" s="47" t="s">
        <v>17</v>
      </c>
      <c r="D177" s="47">
        <v>948</v>
      </c>
      <c r="E177" s="48"/>
      <c r="F177" s="37"/>
      <c r="G177" s="14"/>
      <c r="H177" s="14"/>
      <c r="I177" s="14"/>
      <c r="J177" s="14"/>
    </row>
    <row r="178" spans="1:10" s="49" customFormat="1" ht="25.5" x14ac:dyDescent="0.25">
      <c r="A178" s="45">
        <v>11</v>
      </c>
      <c r="B178" s="46" t="s">
        <v>20</v>
      </c>
      <c r="C178" s="47" t="s">
        <v>17</v>
      </c>
      <c r="D178" s="47">
        <v>65</v>
      </c>
      <c r="E178" s="48"/>
      <c r="F178" s="37"/>
      <c r="G178" s="14"/>
      <c r="H178" s="14"/>
      <c r="I178" s="14"/>
      <c r="J178" s="14"/>
    </row>
    <row r="179" spans="1:10" s="44" customFormat="1" ht="25.5" x14ac:dyDescent="0.25">
      <c r="A179" s="45">
        <v>12</v>
      </c>
      <c r="B179" s="46" t="s">
        <v>21</v>
      </c>
      <c r="C179" s="42" t="s">
        <v>17</v>
      </c>
      <c r="D179" s="42">
        <v>65</v>
      </c>
      <c r="E179" s="43"/>
      <c r="F179" s="37"/>
      <c r="G179" s="4"/>
      <c r="H179" s="4"/>
      <c r="I179" s="4"/>
      <c r="J179" s="4"/>
    </row>
    <row r="180" spans="1:10" s="44" customFormat="1" ht="25.5" x14ac:dyDescent="0.25">
      <c r="A180" s="45">
        <v>13</v>
      </c>
      <c r="B180" s="46" t="s">
        <v>22</v>
      </c>
      <c r="C180" s="42" t="s">
        <v>17</v>
      </c>
      <c r="D180" s="42">
        <v>787</v>
      </c>
      <c r="E180" s="43"/>
      <c r="F180" s="37"/>
      <c r="G180" s="4"/>
      <c r="H180" s="4"/>
      <c r="I180" s="4"/>
      <c r="J180" s="4"/>
    </row>
    <row r="181" spans="1:10" s="44" customFormat="1" x14ac:dyDescent="0.25">
      <c r="A181" s="45">
        <v>14</v>
      </c>
      <c r="B181" s="50" t="s">
        <v>23</v>
      </c>
      <c r="C181" s="42" t="s">
        <v>17</v>
      </c>
      <c r="D181" s="42">
        <v>1800</v>
      </c>
      <c r="E181" s="43"/>
      <c r="F181" s="37"/>
      <c r="G181" s="4"/>
      <c r="H181" s="4"/>
      <c r="I181" s="4"/>
      <c r="J181" s="4"/>
    </row>
    <row r="182" spans="1:10" s="44" customFormat="1" ht="38.25" x14ac:dyDescent="0.25">
      <c r="A182" s="45">
        <v>15</v>
      </c>
      <c r="B182" s="50" t="s">
        <v>24</v>
      </c>
      <c r="C182" s="42" t="s">
        <v>17</v>
      </c>
      <c r="D182" s="42">
        <v>326</v>
      </c>
      <c r="E182" s="43"/>
      <c r="F182" s="37"/>
      <c r="G182" s="4"/>
      <c r="H182" s="4"/>
      <c r="I182" s="4"/>
      <c r="J182" s="4"/>
    </row>
    <row r="183" spans="1:10" s="44" customFormat="1" ht="38.25" x14ac:dyDescent="0.25">
      <c r="A183" s="45" t="s">
        <v>76</v>
      </c>
      <c r="B183" s="53" t="s">
        <v>2217</v>
      </c>
      <c r="C183" s="42" t="s">
        <v>17</v>
      </c>
      <c r="D183" s="42">
        <v>81.5</v>
      </c>
      <c r="E183" s="43"/>
      <c r="F183" s="37"/>
      <c r="G183" s="4"/>
      <c r="H183" s="4"/>
      <c r="I183" s="4"/>
      <c r="J183" s="4"/>
    </row>
    <row r="184" spans="1:10" s="38" customFormat="1" ht="25.5" x14ac:dyDescent="0.25">
      <c r="A184" s="52" t="s">
        <v>77</v>
      </c>
      <c r="B184" s="53" t="s">
        <v>2179</v>
      </c>
      <c r="C184" s="36" t="s">
        <v>25</v>
      </c>
      <c r="D184" s="36">
        <v>1628.3</v>
      </c>
      <c r="E184" s="36"/>
      <c r="F184" s="37"/>
      <c r="G184" s="39"/>
      <c r="H184" s="39"/>
    </row>
    <row r="185" spans="1:10" s="44" customFormat="1" ht="127.5" x14ac:dyDescent="0.25">
      <c r="A185" s="40">
        <v>17</v>
      </c>
      <c r="B185" s="51" t="s">
        <v>2180</v>
      </c>
      <c r="C185" s="42" t="s">
        <v>25</v>
      </c>
      <c r="D185" s="42">
        <v>1628.3</v>
      </c>
      <c r="E185" s="43"/>
      <c r="F185" s="37"/>
      <c r="G185" s="4"/>
      <c r="H185" s="4"/>
      <c r="I185" s="4"/>
      <c r="J185" s="4"/>
    </row>
    <row r="186" spans="1:10" s="44" customFormat="1" ht="63.75" x14ac:dyDescent="0.25">
      <c r="A186" s="40">
        <v>18</v>
      </c>
      <c r="B186" s="50" t="s">
        <v>2181</v>
      </c>
      <c r="C186" s="42" t="s">
        <v>25</v>
      </c>
      <c r="D186" s="42">
        <v>1628.3</v>
      </c>
      <c r="E186" s="43"/>
      <c r="F186" s="37"/>
      <c r="G186" s="4"/>
      <c r="H186" s="4"/>
      <c r="I186" s="4"/>
      <c r="J186" s="4"/>
    </row>
    <row r="187" spans="1:10" s="44" customFormat="1" x14ac:dyDescent="0.25">
      <c r="A187" s="45">
        <v>19</v>
      </c>
      <c r="B187" s="50" t="s">
        <v>27</v>
      </c>
      <c r="C187" s="42" t="s">
        <v>25</v>
      </c>
      <c r="D187" s="42">
        <v>1628.3</v>
      </c>
      <c r="E187" s="43"/>
      <c r="F187" s="37"/>
      <c r="G187" s="4"/>
      <c r="H187" s="4"/>
      <c r="I187" s="4"/>
      <c r="J187" s="4"/>
    </row>
    <row r="188" spans="1:10" s="38" customFormat="1" ht="40.9" customHeight="1" x14ac:dyDescent="0.25">
      <c r="A188" s="52">
        <v>20</v>
      </c>
      <c r="B188" s="53" t="s">
        <v>2230</v>
      </c>
      <c r="C188" s="36" t="s">
        <v>17</v>
      </c>
      <c r="D188" s="36">
        <v>255</v>
      </c>
      <c r="E188" s="36"/>
      <c r="F188" s="37"/>
      <c r="G188" s="39"/>
      <c r="H188" s="39"/>
    </row>
    <row r="189" spans="1:10" s="38" customFormat="1" x14ac:dyDescent="0.25">
      <c r="A189" s="52">
        <v>21</v>
      </c>
      <c r="B189" s="53" t="s">
        <v>29</v>
      </c>
      <c r="C189" s="36" t="s">
        <v>25</v>
      </c>
      <c r="D189" s="36">
        <v>542.04999999999995</v>
      </c>
      <c r="E189" s="36"/>
      <c r="F189" s="37"/>
      <c r="G189" s="39"/>
      <c r="H189" s="39"/>
    </row>
    <row r="190" spans="1:10" s="38" customFormat="1" x14ac:dyDescent="0.25">
      <c r="A190" s="52">
        <v>22</v>
      </c>
      <c r="B190" s="53" t="s">
        <v>31</v>
      </c>
      <c r="C190" s="36" t="s">
        <v>25</v>
      </c>
      <c r="D190" s="36">
        <v>813.5</v>
      </c>
      <c r="E190" s="36"/>
      <c r="F190" s="37"/>
      <c r="G190" s="39"/>
      <c r="H190" s="39"/>
    </row>
    <row r="191" spans="1:10" s="13" customFormat="1" x14ac:dyDescent="0.25">
      <c r="A191" s="52">
        <v>23</v>
      </c>
      <c r="B191" s="53" t="s">
        <v>32</v>
      </c>
      <c r="C191" s="54" t="s">
        <v>25</v>
      </c>
      <c r="D191" s="54">
        <v>2621.6</v>
      </c>
      <c r="E191" s="54"/>
      <c r="F191" s="37"/>
      <c r="G191" s="55"/>
      <c r="H191" s="55"/>
    </row>
    <row r="192" spans="1:10" s="13" customFormat="1" ht="25.9" customHeight="1" x14ac:dyDescent="0.25">
      <c r="A192" s="52">
        <v>24</v>
      </c>
      <c r="B192" s="53" t="s">
        <v>78</v>
      </c>
      <c r="C192" s="54" t="s">
        <v>25</v>
      </c>
      <c r="D192" s="54">
        <v>364.4</v>
      </c>
      <c r="E192" s="54"/>
      <c r="F192" s="37"/>
      <c r="G192" s="55"/>
      <c r="H192" s="55"/>
    </row>
    <row r="193" spans="1:8" s="13" customFormat="1" ht="16.149999999999999" customHeight="1" x14ac:dyDescent="0.25">
      <c r="A193" s="52">
        <v>25</v>
      </c>
      <c r="B193" s="53" t="s">
        <v>79</v>
      </c>
      <c r="C193" s="54" t="s">
        <v>25</v>
      </c>
      <c r="D193" s="54">
        <v>10.5</v>
      </c>
      <c r="E193" s="54"/>
      <c r="F193" s="37"/>
      <c r="G193" s="55"/>
      <c r="H193" s="55"/>
    </row>
    <row r="194" spans="1:8" s="13" customFormat="1" ht="16.149999999999999" customHeight="1" x14ac:dyDescent="0.25">
      <c r="A194" s="52">
        <v>26</v>
      </c>
      <c r="B194" s="53" t="s">
        <v>80</v>
      </c>
      <c r="C194" s="54" t="s">
        <v>25</v>
      </c>
      <c r="D194" s="54">
        <v>102</v>
      </c>
      <c r="E194" s="54"/>
      <c r="F194" s="37"/>
      <c r="G194" s="55"/>
      <c r="H194" s="55"/>
    </row>
    <row r="195" spans="1:8" s="13" customFormat="1" ht="16.149999999999999" customHeight="1" x14ac:dyDescent="0.25">
      <c r="A195" s="52">
        <v>27</v>
      </c>
      <c r="B195" s="53" t="s">
        <v>33</v>
      </c>
      <c r="C195" s="54" t="s">
        <v>25</v>
      </c>
      <c r="D195" s="54">
        <v>26</v>
      </c>
      <c r="E195" s="54"/>
      <c r="F195" s="37"/>
      <c r="G195" s="55"/>
      <c r="H195" s="55"/>
    </row>
    <row r="196" spans="1:8" s="13" customFormat="1" ht="16.149999999999999" customHeight="1" x14ac:dyDescent="0.25">
      <c r="A196" s="52" t="s">
        <v>81</v>
      </c>
      <c r="B196" s="53" t="s">
        <v>30</v>
      </c>
      <c r="C196" s="54" t="s">
        <v>25</v>
      </c>
      <c r="D196" s="54">
        <v>8</v>
      </c>
      <c r="E196" s="54"/>
      <c r="F196" s="37"/>
      <c r="G196" s="55"/>
      <c r="H196" s="55"/>
    </row>
    <row r="197" spans="1:8" s="13" customFormat="1" ht="25.5" x14ac:dyDescent="0.25">
      <c r="A197" s="52">
        <v>28</v>
      </c>
      <c r="B197" s="53" t="s">
        <v>34</v>
      </c>
      <c r="C197" s="54" t="s">
        <v>25</v>
      </c>
      <c r="D197" s="54">
        <v>15.7</v>
      </c>
      <c r="E197" s="54"/>
      <c r="F197" s="37"/>
      <c r="G197" s="55"/>
      <c r="H197" s="55"/>
    </row>
    <row r="198" spans="1:8" s="13" customFormat="1" x14ac:dyDescent="0.25">
      <c r="A198" s="52">
        <v>29</v>
      </c>
      <c r="B198" s="53" t="s">
        <v>35</v>
      </c>
      <c r="C198" s="54" t="s">
        <v>25</v>
      </c>
      <c r="D198" s="54">
        <v>335.15</v>
      </c>
      <c r="E198" s="54"/>
      <c r="F198" s="37"/>
      <c r="G198" s="55"/>
      <c r="H198" s="55"/>
    </row>
    <row r="199" spans="1:8" s="13" customFormat="1" x14ac:dyDescent="0.25">
      <c r="A199" s="52">
        <v>30</v>
      </c>
      <c r="B199" s="53" t="s">
        <v>36</v>
      </c>
      <c r="C199" s="54" t="s">
        <v>25</v>
      </c>
      <c r="D199" s="54">
        <v>641.5</v>
      </c>
      <c r="E199" s="54"/>
      <c r="F199" s="37"/>
      <c r="G199" s="55"/>
      <c r="H199" s="55"/>
    </row>
    <row r="200" spans="1:8" s="13" customFormat="1" ht="16.149999999999999" customHeight="1" x14ac:dyDescent="0.25">
      <c r="A200" s="52">
        <v>31</v>
      </c>
      <c r="B200" s="53" t="s">
        <v>82</v>
      </c>
      <c r="C200" s="54" t="s">
        <v>25</v>
      </c>
      <c r="D200" s="54">
        <v>31</v>
      </c>
      <c r="E200" s="54"/>
      <c r="F200" s="37"/>
      <c r="G200" s="55"/>
      <c r="H200" s="55"/>
    </row>
    <row r="201" spans="1:8" s="13" customFormat="1" x14ac:dyDescent="0.25">
      <c r="A201" s="52">
        <v>32</v>
      </c>
      <c r="B201" s="53" t="s">
        <v>37</v>
      </c>
      <c r="C201" s="54" t="s">
        <v>25</v>
      </c>
      <c r="D201" s="54">
        <v>1491.1</v>
      </c>
      <c r="E201" s="54"/>
      <c r="F201" s="37"/>
      <c r="G201" s="55"/>
      <c r="H201" s="55"/>
    </row>
    <row r="202" spans="1:8" s="13" customFormat="1" ht="25.5" x14ac:dyDescent="0.25">
      <c r="A202" s="52">
        <f>A201+1</f>
        <v>33</v>
      </c>
      <c r="B202" s="53" t="s">
        <v>38</v>
      </c>
      <c r="C202" s="54" t="s">
        <v>25</v>
      </c>
      <c r="D202" s="54">
        <v>44.5</v>
      </c>
      <c r="E202" s="54"/>
      <c r="F202" s="37"/>
      <c r="G202" s="55"/>
      <c r="H202" s="55"/>
    </row>
    <row r="203" spans="1:8" s="13" customFormat="1" ht="25.5" x14ac:dyDescent="0.25">
      <c r="A203" s="52">
        <v>34</v>
      </c>
      <c r="B203" s="53" t="s">
        <v>40</v>
      </c>
      <c r="C203" s="54" t="s">
        <v>25</v>
      </c>
      <c r="D203" s="54">
        <v>266.39999999999998</v>
      </c>
      <c r="E203" s="54"/>
      <c r="F203" s="37"/>
      <c r="G203" s="55"/>
      <c r="H203" s="55"/>
    </row>
    <row r="204" spans="1:8" s="13" customFormat="1" ht="51" x14ac:dyDescent="0.25">
      <c r="A204" s="52">
        <v>35</v>
      </c>
      <c r="B204" s="53" t="s">
        <v>2198</v>
      </c>
      <c r="C204" s="54" t="s">
        <v>12</v>
      </c>
      <c r="D204" s="54">
        <v>59</v>
      </c>
      <c r="E204" s="54"/>
      <c r="F204" s="37"/>
      <c r="G204" s="55"/>
      <c r="H204" s="55"/>
    </row>
    <row r="205" spans="1:8" s="13" customFormat="1" ht="51" x14ac:dyDescent="0.25">
      <c r="A205" s="52">
        <v>36</v>
      </c>
      <c r="B205" s="53" t="s">
        <v>2215</v>
      </c>
      <c r="C205" s="54" t="s">
        <v>12</v>
      </c>
      <c r="D205" s="54">
        <v>9150</v>
      </c>
      <c r="E205" s="54"/>
      <c r="F205" s="37"/>
      <c r="G205" s="55"/>
      <c r="H205" s="55"/>
    </row>
    <row r="206" spans="1:8" s="13" customFormat="1" ht="38.25" x14ac:dyDescent="0.25">
      <c r="A206" s="52">
        <v>37</v>
      </c>
      <c r="B206" s="46" t="s">
        <v>2184</v>
      </c>
      <c r="C206" s="54" t="s">
        <v>14</v>
      </c>
      <c r="D206" s="54">
        <v>1480</v>
      </c>
      <c r="E206" s="54"/>
      <c r="F206" s="37"/>
      <c r="G206" s="55"/>
      <c r="H206" s="55"/>
    </row>
    <row r="207" spans="1:8" s="13" customFormat="1" x14ac:dyDescent="0.25">
      <c r="A207" s="52">
        <v>38</v>
      </c>
      <c r="B207" s="53" t="s">
        <v>44</v>
      </c>
      <c r="C207" s="54" t="s">
        <v>14</v>
      </c>
      <c r="D207" s="54">
        <v>732</v>
      </c>
      <c r="E207" s="54"/>
      <c r="F207" s="37"/>
      <c r="G207" s="55"/>
      <c r="H207" s="55"/>
    </row>
    <row r="208" spans="1:8" s="13" customFormat="1" x14ac:dyDescent="0.25">
      <c r="A208" s="52">
        <v>39</v>
      </c>
      <c r="B208" s="53" t="s">
        <v>46</v>
      </c>
      <c r="C208" s="54" t="s">
        <v>14</v>
      </c>
      <c r="D208" s="54">
        <v>1464</v>
      </c>
      <c r="E208" s="54"/>
      <c r="F208" s="37"/>
      <c r="G208" s="55"/>
      <c r="H208" s="55"/>
    </row>
    <row r="209" spans="1:8" s="38" customFormat="1" ht="30" customHeight="1" x14ac:dyDescent="0.25">
      <c r="A209" s="52">
        <v>40</v>
      </c>
      <c r="B209" s="53" t="s">
        <v>2200</v>
      </c>
      <c r="C209" s="36" t="s">
        <v>17</v>
      </c>
      <c r="D209" s="36">
        <v>66</v>
      </c>
      <c r="E209" s="36"/>
      <c r="F209" s="37"/>
      <c r="G209" s="39"/>
      <c r="H209" s="39"/>
    </row>
    <row r="210" spans="1:8" s="38" customFormat="1" ht="27" customHeight="1" x14ac:dyDescent="0.25">
      <c r="A210" s="52">
        <v>41</v>
      </c>
      <c r="B210" s="53" t="s">
        <v>2219</v>
      </c>
      <c r="C210" s="36" t="s">
        <v>17</v>
      </c>
      <c r="D210" s="36">
        <v>283</v>
      </c>
      <c r="E210" s="36"/>
      <c r="F210" s="37"/>
      <c r="G210" s="39"/>
      <c r="H210" s="39"/>
    </row>
    <row r="211" spans="1:8" s="38" customFormat="1" ht="27" customHeight="1" x14ac:dyDescent="0.25">
      <c r="A211" s="52">
        <v>42</v>
      </c>
      <c r="B211" s="53" t="s">
        <v>2220</v>
      </c>
      <c r="C211" s="36" t="s">
        <v>17</v>
      </c>
      <c r="D211" s="36">
        <v>106</v>
      </c>
      <c r="E211" s="36"/>
      <c r="F211" s="37"/>
      <c r="G211" s="39"/>
      <c r="H211" s="39"/>
    </row>
    <row r="212" spans="1:8" s="13" customFormat="1" ht="27" customHeight="1" x14ac:dyDescent="0.25">
      <c r="A212" s="52">
        <f>A211+1</f>
        <v>43</v>
      </c>
      <c r="B212" s="53" t="s">
        <v>2221</v>
      </c>
      <c r="C212" s="54" t="s">
        <v>17</v>
      </c>
      <c r="D212" s="54">
        <v>530</v>
      </c>
      <c r="E212" s="54"/>
      <c r="F212" s="37"/>
      <c r="G212" s="55"/>
      <c r="H212" s="55"/>
    </row>
    <row r="213" spans="1:8" s="13" customFormat="1" ht="38.25" x14ac:dyDescent="0.25">
      <c r="A213" s="52">
        <v>44</v>
      </c>
      <c r="B213" s="53" t="s">
        <v>2231</v>
      </c>
      <c r="C213" s="54" t="s">
        <v>25</v>
      </c>
      <c r="D213" s="54">
        <v>89</v>
      </c>
      <c r="E213" s="54"/>
      <c r="F213" s="37"/>
      <c r="G213" s="55"/>
      <c r="H213" s="55"/>
    </row>
    <row r="214" spans="1:8" s="13" customFormat="1" ht="28.9" customHeight="1" x14ac:dyDescent="0.25">
      <c r="A214" s="52">
        <v>45</v>
      </c>
      <c r="B214" s="53" t="s">
        <v>2232</v>
      </c>
      <c r="C214" s="54" t="s">
        <v>17</v>
      </c>
      <c r="D214" s="54">
        <v>52</v>
      </c>
      <c r="E214" s="54"/>
      <c r="F214" s="37"/>
      <c r="G214" s="55"/>
      <c r="H214" s="55"/>
    </row>
    <row r="215" spans="1:8" s="13" customFormat="1" ht="38.25" x14ac:dyDescent="0.25">
      <c r="A215" s="52">
        <v>46</v>
      </c>
      <c r="B215" s="53" t="s">
        <v>2233</v>
      </c>
      <c r="C215" s="54" t="s">
        <v>17</v>
      </c>
      <c r="D215" s="54">
        <v>11</v>
      </c>
      <c r="E215" s="54"/>
      <c r="F215" s="37"/>
      <c r="G215" s="55"/>
      <c r="H215" s="55"/>
    </row>
    <row r="216" spans="1:8" s="13" customFormat="1" ht="27" customHeight="1" x14ac:dyDescent="0.25">
      <c r="A216" s="52">
        <v>47</v>
      </c>
      <c r="B216" s="53" t="s">
        <v>2222</v>
      </c>
      <c r="C216" s="54" t="s">
        <v>17</v>
      </c>
      <c r="D216" s="54">
        <v>2.5</v>
      </c>
      <c r="E216" s="54"/>
      <c r="F216" s="37"/>
      <c r="G216" s="55"/>
      <c r="H216" s="55"/>
    </row>
    <row r="217" spans="1:8" s="13" customFormat="1" ht="27" customHeight="1" x14ac:dyDescent="0.25">
      <c r="A217" s="52">
        <v>48</v>
      </c>
      <c r="B217" s="53" t="s">
        <v>2223</v>
      </c>
      <c r="C217" s="54" t="s">
        <v>17</v>
      </c>
      <c r="D217" s="54">
        <v>32</v>
      </c>
      <c r="E217" s="54"/>
      <c r="F217" s="37"/>
      <c r="G217" s="55"/>
      <c r="H217" s="55"/>
    </row>
    <row r="218" spans="1:8" s="13" customFormat="1" ht="29.45" customHeight="1" x14ac:dyDescent="0.25">
      <c r="A218" s="52">
        <v>49</v>
      </c>
      <c r="B218" s="53" t="s">
        <v>2234</v>
      </c>
      <c r="C218" s="54" t="s">
        <v>17</v>
      </c>
      <c r="D218" s="54">
        <v>62</v>
      </c>
      <c r="E218" s="54"/>
      <c r="F218" s="37"/>
      <c r="G218" s="55"/>
      <c r="H218" s="55"/>
    </row>
    <row r="219" spans="1:8" s="13" customFormat="1" ht="29.45" customHeight="1" x14ac:dyDescent="0.25">
      <c r="A219" s="52">
        <f>A218+1</f>
        <v>50</v>
      </c>
      <c r="B219" s="53" t="s">
        <v>2235</v>
      </c>
      <c r="C219" s="54" t="s">
        <v>17</v>
      </c>
      <c r="D219" s="54">
        <v>186</v>
      </c>
      <c r="E219" s="54"/>
      <c r="F219" s="37"/>
      <c r="G219" s="55"/>
      <c r="H219" s="55"/>
    </row>
    <row r="220" spans="1:8" s="13" customFormat="1" ht="38.25" x14ac:dyDescent="0.25">
      <c r="A220" s="52">
        <f>A219+1</f>
        <v>51</v>
      </c>
      <c r="B220" s="53" t="s">
        <v>2236</v>
      </c>
      <c r="C220" s="54" t="s">
        <v>17</v>
      </c>
      <c r="D220" s="54">
        <v>7</v>
      </c>
      <c r="E220" s="54"/>
      <c r="F220" s="37"/>
      <c r="G220" s="55"/>
      <c r="H220" s="55"/>
    </row>
    <row r="221" spans="1:8" s="13" customFormat="1" ht="38.25" x14ac:dyDescent="0.25">
      <c r="A221" s="52">
        <v>52</v>
      </c>
      <c r="B221" s="53" t="s">
        <v>2237</v>
      </c>
      <c r="C221" s="54" t="s">
        <v>17</v>
      </c>
      <c r="D221" s="54">
        <v>21</v>
      </c>
      <c r="E221" s="54"/>
      <c r="F221" s="37"/>
      <c r="G221" s="55"/>
      <c r="H221" s="55"/>
    </row>
    <row r="222" spans="1:8" s="13" customFormat="1" ht="25.5" x14ac:dyDescent="0.25">
      <c r="A222" s="52">
        <v>53</v>
      </c>
      <c r="B222" s="53" t="s">
        <v>47</v>
      </c>
      <c r="C222" s="54" t="s">
        <v>25</v>
      </c>
      <c r="D222" s="56">
        <v>4</v>
      </c>
      <c r="E222" s="56"/>
      <c r="F222" s="37"/>
      <c r="G222" s="55"/>
      <c r="H222" s="55"/>
    </row>
    <row r="223" spans="1:8" s="13" customFormat="1" ht="38.25" x14ac:dyDescent="0.25">
      <c r="A223" s="52">
        <v>54</v>
      </c>
      <c r="B223" s="53" t="s">
        <v>2238</v>
      </c>
      <c r="C223" s="54" t="s">
        <v>17</v>
      </c>
      <c r="D223" s="56">
        <v>1.7</v>
      </c>
      <c r="E223" s="56"/>
      <c r="F223" s="37"/>
      <c r="G223" s="55"/>
      <c r="H223" s="55"/>
    </row>
    <row r="224" spans="1:8" s="9" customFormat="1" ht="25.5" x14ac:dyDescent="0.25">
      <c r="A224" s="231"/>
      <c r="B224" s="254" t="s">
        <v>83</v>
      </c>
      <c r="C224" s="37"/>
      <c r="D224" s="37"/>
      <c r="E224" s="37"/>
      <c r="F224" s="37"/>
    </row>
    <row r="225" spans="1:10" s="9" customFormat="1" ht="25.5" x14ac:dyDescent="0.25">
      <c r="A225" s="231"/>
      <c r="B225" s="254" t="s">
        <v>49</v>
      </c>
      <c r="C225" s="37"/>
      <c r="D225" s="37"/>
      <c r="E225" s="37"/>
      <c r="F225" s="37"/>
    </row>
    <row r="226" spans="1:10" s="9" customFormat="1" ht="25.9" customHeight="1" x14ac:dyDescent="0.25">
      <c r="A226" s="231"/>
      <c r="B226" s="254" t="s">
        <v>50</v>
      </c>
      <c r="C226" s="37"/>
      <c r="D226" s="37"/>
      <c r="E226" s="37"/>
      <c r="F226" s="37"/>
    </row>
    <row r="227" spans="1:10" s="9" customFormat="1" x14ac:dyDescent="0.25">
      <c r="A227" s="22" t="s">
        <v>4</v>
      </c>
      <c r="B227" s="23" t="s">
        <v>5</v>
      </c>
      <c r="C227" s="24" t="s">
        <v>6</v>
      </c>
      <c r="D227" s="24" t="s">
        <v>7</v>
      </c>
      <c r="E227" s="24"/>
      <c r="F227" s="24"/>
      <c r="G227" s="4"/>
      <c r="H227" s="4"/>
      <c r="I227" s="4"/>
      <c r="J227" s="4"/>
    </row>
    <row r="228" spans="1:10" s="21" customFormat="1" x14ac:dyDescent="0.25">
      <c r="A228" s="29" t="s">
        <v>84</v>
      </c>
      <c r="B228" s="30"/>
      <c r="C228" s="31"/>
      <c r="D228" s="32"/>
      <c r="E228" s="32"/>
      <c r="F228" s="32"/>
      <c r="G228" s="33"/>
      <c r="H228" s="33"/>
    </row>
    <row r="229" spans="1:10" s="44" customFormat="1" x14ac:dyDescent="0.25">
      <c r="A229" s="40">
        <v>1</v>
      </c>
      <c r="B229" s="41" t="s">
        <v>60</v>
      </c>
      <c r="C229" s="42" t="s">
        <v>12</v>
      </c>
      <c r="D229" s="42">
        <v>30</v>
      </c>
      <c r="E229" s="43"/>
      <c r="F229" s="37"/>
      <c r="G229" s="4"/>
      <c r="H229" s="4"/>
      <c r="I229" s="4"/>
      <c r="J229" s="4"/>
    </row>
    <row r="230" spans="1:10" s="44" customFormat="1" ht="25.5" x14ac:dyDescent="0.25">
      <c r="A230" s="40">
        <v>2</v>
      </c>
      <c r="B230" s="35" t="s">
        <v>2194</v>
      </c>
      <c r="C230" s="42" t="s">
        <v>12</v>
      </c>
      <c r="D230" s="42">
        <v>8100</v>
      </c>
      <c r="E230" s="43"/>
      <c r="F230" s="37"/>
      <c r="G230" s="4"/>
      <c r="H230" s="4"/>
      <c r="I230" s="4"/>
      <c r="J230" s="4"/>
    </row>
    <row r="231" spans="1:10" s="44" customFormat="1" ht="25.5" x14ac:dyDescent="0.25">
      <c r="A231" s="40">
        <v>3</v>
      </c>
      <c r="B231" s="41" t="s">
        <v>61</v>
      </c>
      <c r="C231" s="42" t="s">
        <v>12</v>
      </c>
      <c r="D231" s="42">
        <v>12720</v>
      </c>
      <c r="E231" s="43"/>
      <c r="F231" s="37"/>
      <c r="G231" s="4"/>
      <c r="H231" s="4"/>
      <c r="I231" s="4"/>
      <c r="J231" s="4"/>
    </row>
    <row r="232" spans="1:10" s="44" customFormat="1" ht="25.5" x14ac:dyDescent="0.25">
      <c r="A232" s="40">
        <v>4</v>
      </c>
      <c r="B232" s="41" t="s">
        <v>85</v>
      </c>
      <c r="C232" s="42" t="s">
        <v>12</v>
      </c>
      <c r="D232" s="42">
        <v>555</v>
      </c>
      <c r="E232" s="43"/>
      <c r="F232" s="37"/>
      <c r="G232" s="4"/>
      <c r="H232" s="4"/>
      <c r="I232" s="4"/>
      <c r="J232" s="4"/>
    </row>
    <row r="233" spans="1:10" s="44" customFormat="1" ht="45" customHeight="1" x14ac:dyDescent="0.25">
      <c r="A233" s="40">
        <v>5</v>
      </c>
      <c r="B233" s="41" t="s">
        <v>2229</v>
      </c>
      <c r="C233" s="42" t="s">
        <v>12</v>
      </c>
      <c r="D233" s="42">
        <v>96900</v>
      </c>
      <c r="E233" s="43"/>
      <c r="F233" s="37"/>
      <c r="G233" s="4"/>
      <c r="H233" s="4"/>
      <c r="I233" s="4"/>
      <c r="J233" s="4"/>
    </row>
    <row r="234" spans="1:10" s="44" customFormat="1" ht="63.75" x14ac:dyDescent="0.25">
      <c r="A234" s="40">
        <v>6</v>
      </c>
      <c r="B234" s="41" t="s">
        <v>2195</v>
      </c>
      <c r="C234" s="42" t="s">
        <v>12</v>
      </c>
      <c r="D234" s="42">
        <v>162</v>
      </c>
      <c r="E234" s="43"/>
      <c r="F234" s="37"/>
      <c r="G234" s="4"/>
      <c r="H234" s="4"/>
      <c r="I234" s="4"/>
      <c r="J234" s="4"/>
    </row>
    <row r="235" spans="1:10" s="44" customFormat="1" ht="38.25" x14ac:dyDescent="0.25">
      <c r="A235" s="40" t="s">
        <v>86</v>
      </c>
      <c r="B235" s="46" t="s">
        <v>2178</v>
      </c>
      <c r="C235" s="42" t="s">
        <v>14</v>
      </c>
      <c r="D235" s="42">
        <v>4</v>
      </c>
      <c r="E235" s="43"/>
      <c r="F235" s="37"/>
      <c r="G235" s="4"/>
      <c r="H235" s="4"/>
      <c r="I235" s="4"/>
      <c r="J235" s="4"/>
    </row>
    <row r="236" spans="1:10" s="44" customFormat="1" x14ac:dyDescent="0.25">
      <c r="A236" s="40" t="s">
        <v>87</v>
      </c>
      <c r="B236" s="41" t="s">
        <v>88</v>
      </c>
      <c r="C236" s="42" t="s">
        <v>14</v>
      </c>
      <c r="D236" s="42">
        <v>12</v>
      </c>
      <c r="E236" s="43"/>
      <c r="F236" s="37"/>
      <c r="G236" s="4"/>
      <c r="H236" s="4"/>
      <c r="I236" s="4"/>
      <c r="J236" s="4"/>
    </row>
    <row r="237" spans="1:10" s="44" customFormat="1" ht="25.5" x14ac:dyDescent="0.25">
      <c r="A237" s="40">
        <v>7</v>
      </c>
      <c r="B237" s="41" t="s">
        <v>75</v>
      </c>
      <c r="C237" s="42" t="s">
        <v>25</v>
      </c>
      <c r="D237" s="42">
        <v>3130.5</v>
      </c>
      <c r="E237" s="43"/>
      <c r="F237" s="37"/>
      <c r="G237" s="4"/>
      <c r="H237" s="4"/>
      <c r="I237" s="4"/>
      <c r="J237" s="4"/>
    </row>
    <row r="238" spans="1:10" s="44" customFormat="1" ht="25.5" x14ac:dyDescent="0.25">
      <c r="A238" s="40">
        <v>8</v>
      </c>
      <c r="B238" s="41" t="s">
        <v>89</v>
      </c>
      <c r="C238" s="42" t="s">
        <v>17</v>
      </c>
      <c r="D238" s="42">
        <v>709.15</v>
      </c>
      <c r="E238" s="43"/>
      <c r="F238" s="37"/>
      <c r="G238" s="4"/>
      <c r="H238" s="4"/>
      <c r="I238" s="4"/>
      <c r="J238" s="4"/>
    </row>
    <row r="239" spans="1:10" s="44" customFormat="1" ht="25.5" x14ac:dyDescent="0.25">
      <c r="A239" s="40">
        <v>9</v>
      </c>
      <c r="B239" s="41" t="s">
        <v>18</v>
      </c>
      <c r="C239" s="42" t="s">
        <v>17</v>
      </c>
      <c r="D239" s="42">
        <v>709.15</v>
      </c>
      <c r="E239" s="43"/>
      <c r="F239" s="37"/>
      <c r="G239" s="4"/>
      <c r="H239" s="4"/>
      <c r="I239" s="4"/>
      <c r="J239" s="4"/>
    </row>
    <row r="240" spans="1:10" s="49" customFormat="1" x14ac:dyDescent="0.25">
      <c r="A240" s="45">
        <v>10</v>
      </c>
      <c r="B240" s="46" t="s">
        <v>19</v>
      </c>
      <c r="C240" s="47" t="s">
        <v>17</v>
      </c>
      <c r="D240" s="47">
        <v>78.5</v>
      </c>
      <c r="E240" s="48"/>
      <c r="F240" s="37"/>
      <c r="G240" s="14"/>
      <c r="H240" s="14"/>
      <c r="I240" s="14"/>
      <c r="J240" s="14"/>
    </row>
    <row r="241" spans="1:10" s="44" customFormat="1" ht="25.5" x14ac:dyDescent="0.25">
      <c r="A241" s="40">
        <v>11</v>
      </c>
      <c r="B241" s="41" t="s">
        <v>20</v>
      </c>
      <c r="C241" s="42" t="s">
        <v>17</v>
      </c>
      <c r="D241" s="47">
        <v>46.5</v>
      </c>
      <c r="E241" s="43"/>
      <c r="F241" s="37"/>
      <c r="G241" s="4"/>
      <c r="H241" s="4"/>
      <c r="I241" s="4"/>
      <c r="J241" s="4"/>
    </row>
    <row r="242" spans="1:10" s="44" customFormat="1" ht="25.5" x14ac:dyDescent="0.25">
      <c r="A242" s="40">
        <v>12</v>
      </c>
      <c r="B242" s="41" t="s">
        <v>21</v>
      </c>
      <c r="C242" s="42" t="s">
        <v>17</v>
      </c>
      <c r="D242" s="42">
        <v>46.5</v>
      </c>
      <c r="E242" s="43"/>
      <c r="F242" s="37"/>
      <c r="G242" s="4"/>
      <c r="H242" s="4"/>
      <c r="I242" s="4"/>
      <c r="J242" s="4"/>
    </row>
    <row r="243" spans="1:10" s="44" customFormat="1" ht="25.5" x14ac:dyDescent="0.25">
      <c r="A243" s="40">
        <v>13</v>
      </c>
      <c r="B243" s="41" t="s">
        <v>22</v>
      </c>
      <c r="C243" s="42" t="s">
        <v>17</v>
      </c>
      <c r="D243" s="42">
        <v>35</v>
      </c>
      <c r="E243" s="43"/>
      <c r="F243" s="37"/>
      <c r="G243" s="4"/>
      <c r="H243" s="4"/>
      <c r="I243" s="4"/>
      <c r="J243" s="4"/>
    </row>
    <row r="244" spans="1:10" s="44" customFormat="1" x14ac:dyDescent="0.25">
      <c r="A244" s="40">
        <v>14</v>
      </c>
      <c r="B244" s="51" t="s">
        <v>23</v>
      </c>
      <c r="C244" s="42" t="s">
        <v>17</v>
      </c>
      <c r="D244" s="42">
        <v>160</v>
      </c>
      <c r="E244" s="43"/>
      <c r="F244" s="37"/>
      <c r="G244" s="4"/>
      <c r="H244" s="4"/>
      <c r="I244" s="4"/>
      <c r="J244" s="4"/>
    </row>
    <row r="245" spans="1:10" s="44" customFormat="1" ht="51" x14ac:dyDescent="0.25">
      <c r="A245" s="40">
        <v>15</v>
      </c>
      <c r="B245" s="51" t="s">
        <v>90</v>
      </c>
      <c r="C245" s="42" t="s">
        <v>17</v>
      </c>
      <c r="D245" s="42">
        <v>1695</v>
      </c>
      <c r="E245" s="43"/>
      <c r="F245" s="37"/>
      <c r="G245" s="4"/>
      <c r="H245" s="4"/>
      <c r="I245" s="4"/>
      <c r="J245" s="4"/>
    </row>
    <row r="246" spans="1:10" s="44" customFormat="1" x14ac:dyDescent="0.25">
      <c r="A246" s="40">
        <v>16</v>
      </c>
      <c r="B246" s="51" t="s">
        <v>91</v>
      </c>
      <c r="C246" s="42" t="s">
        <v>25</v>
      </c>
      <c r="D246" s="42">
        <v>136</v>
      </c>
      <c r="E246" s="43"/>
      <c r="F246" s="37"/>
      <c r="G246" s="4"/>
      <c r="H246" s="4"/>
      <c r="I246" s="4"/>
      <c r="J246" s="4"/>
    </row>
    <row r="247" spans="1:10" s="44" customFormat="1" x14ac:dyDescent="0.25">
      <c r="A247" s="40">
        <v>17</v>
      </c>
      <c r="B247" s="41" t="s">
        <v>92</v>
      </c>
      <c r="C247" s="42" t="s">
        <v>25</v>
      </c>
      <c r="D247" s="42">
        <v>240</v>
      </c>
      <c r="E247" s="43"/>
      <c r="F247" s="37"/>
      <c r="G247" s="4"/>
      <c r="H247" s="4"/>
      <c r="I247" s="4"/>
      <c r="J247" s="4"/>
    </row>
    <row r="248" spans="1:10" s="44" customFormat="1" x14ac:dyDescent="0.25">
      <c r="A248" s="40">
        <v>18</v>
      </c>
      <c r="B248" s="41" t="s">
        <v>93</v>
      </c>
      <c r="C248" s="42" t="s">
        <v>25</v>
      </c>
      <c r="D248" s="42">
        <v>338</v>
      </c>
      <c r="E248" s="43"/>
      <c r="F248" s="37"/>
      <c r="G248" s="4"/>
      <c r="H248" s="4"/>
      <c r="I248" s="4"/>
      <c r="J248" s="4"/>
    </row>
    <row r="249" spans="1:10" s="44" customFormat="1" ht="15.6" customHeight="1" x14ac:dyDescent="0.25">
      <c r="A249" s="40">
        <v>19</v>
      </c>
      <c r="B249" s="41" t="s">
        <v>94</v>
      </c>
      <c r="C249" s="42" t="s">
        <v>25</v>
      </c>
      <c r="D249" s="42">
        <v>228.5</v>
      </c>
      <c r="E249" s="48"/>
      <c r="F249" s="37"/>
      <c r="G249" s="4"/>
      <c r="H249" s="4"/>
      <c r="I249" s="4"/>
      <c r="J249" s="4"/>
    </row>
    <row r="250" spans="1:10" s="44" customFormat="1" ht="15.6" customHeight="1" x14ac:dyDescent="0.25">
      <c r="A250" s="40">
        <v>20</v>
      </c>
      <c r="B250" s="41" t="s">
        <v>95</v>
      </c>
      <c r="C250" s="42" t="s">
        <v>25</v>
      </c>
      <c r="D250" s="42">
        <v>110</v>
      </c>
      <c r="E250" s="43"/>
      <c r="F250" s="37"/>
      <c r="G250" s="4"/>
      <c r="H250" s="4"/>
      <c r="I250" s="4"/>
      <c r="J250" s="4"/>
    </row>
    <row r="251" spans="1:10" s="44" customFormat="1" ht="15.6" customHeight="1" x14ac:dyDescent="0.25">
      <c r="A251" s="40">
        <v>21</v>
      </c>
      <c r="B251" s="41" t="s">
        <v>96</v>
      </c>
      <c r="C251" s="42" t="s">
        <v>25</v>
      </c>
      <c r="D251" s="42">
        <v>6.25</v>
      </c>
      <c r="E251" s="43"/>
      <c r="F251" s="37"/>
      <c r="G251" s="4"/>
      <c r="H251" s="4"/>
      <c r="I251" s="4"/>
      <c r="J251" s="4"/>
    </row>
    <row r="252" spans="1:10" s="44" customFormat="1" ht="27.6" customHeight="1" x14ac:dyDescent="0.25">
      <c r="A252" s="40">
        <v>22</v>
      </c>
      <c r="B252" s="35" t="s">
        <v>2239</v>
      </c>
      <c r="C252" s="42" t="s">
        <v>17</v>
      </c>
      <c r="D252" s="42">
        <v>56</v>
      </c>
      <c r="E252" s="43"/>
      <c r="F252" s="37"/>
      <c r="G252" s="4"/>
      <c r="H252" s="4"/>
      <c r="I252" s="4"/>
      <c r="J252" s="4"/>
    </row>
    <row r="253" spans="1:10" s="44" customFormat="1" ht="25.5" x14ac:dyDescent="0.25">
      <c r="A253" s="40">
        <v>23</v>
      </c>
      <c r="B253" s="41" t="s">
        <v>2240</v>
      </c>
      <c r="C253" s="42" t="s">
        <v>17</v>
      </c>
      <c r="D253" s="42">
        <v>85</v>
      </c>
      <c r="E253" s="43"/>
      <c r="F253" s="37"/>
      <c r="G253" s="4"/>
      <c r="H253" s="4"/>
      <c r="I253" s="4"/>
      <c r="J253" s="4"/>
    </row>
    <row r="254" spans="1:10" s="44" customFormat="1" ht="38.25" x14ac:dyDescent="0.25">
      <c r="A254" s="40">
        <v>24</v>
      </c>
      <c r="B254" s="41" t="s">
        <v>2241</v>
      </c>
      <c r="C254" s="42" t="s">
        <v>17</v>
      </c>
      <c r="D254" s="42">
        <v>43</v>
      </c>
      <c r="E254" s="43"/>
      <c r="F254" s="37"/>
      <c r="G254" s="4"/>
      <c r="H254" s="4"/>
      <c r="I254" s="4"/>
      <c r="J254" s="4"/>
    </row>
    <row r="255" spans="1:10" s="44" customFormat="1" ht="38.25" x14ac:dyDescent="0.25">
      <c r="A255" s="40">
        <v>25</v>
      </c>
      <c r="B255" s="41" t="s">
        <v>2242</v>
      </c>
      <c r="C255" s="42" t="s">
        <v>17</v>
      </c>
      <c r="D255" s="42">
        <v>29</v>
      </c>
      <c r="E255" s="48"/>
      <c r="F255" s="37"/>
      <c r="G255" s="4"/>
      <c r="H255" s="4"/>
      <c r="I255" s="4"/>
      <c r="J255" s="4"/>
    </row>
    <row r="256" spans="1:10" s="44" customFormat="1" ht="25.5" x14ac:dyDescent="0.25">
      <c r="A256" s="40">
        <v>26</v>
      </c>
      <c r="B256" s="41" t="s">
        <v>2243</v>
      </c>
      <c r="C256" s="42" t="s">
        <v>17</v>
      </c>
      <c r="D256" s="42">
        <v>12</v>
      </c>
      <c r="E256" s="43"/>
      <c r="F256" s="37"/>
      <c r="G256" s="4"/>
      <c r="H256" s="4"/>
      <c r="I256" s="4"/>
      <c r="J256" s="4"/>
    </row>
    <row r="257" spans="1:10" s="44" customFormat="1" x14ac:dyDescent="0.25">
      <c r="A257" s="40">
        <v>27</v>
      </c>
      <c r="B257" s="46" t="s">
        <v>97</v>
      </c>
      <c r="C257" s="42" t="s">
        <v>17</v>
      </c>
      <c r="D257" s="42">
        <v>1</v>
      </c>
      <c r="E257" s="43"/>
      <c r="F257" s="37"/>
      <c r="G257" s="4"/>
      <c r="H257" s="4"/>
      <c r="I257" s="4"/>
      <c r="J257" s="4"/>
    </row>
    <row r="258" spans="1:10" s="44" customFormat="1" x14ac:dyDescent="0.25">
      <c r="A258" s="40">
        <v>28</v>
      </c>
      <c r="B258" s="41" t="s">
        <v>98</v>
      </c>
      <c r="C258" s="42" t="s">
        <v>25</v>
      </c>
      <c r="D258" s="42">
        <v>40</v>
      </c>
      <c r="E258" s="43"/>
      <c r="F258" s="37"/>
      <c r="G258" s="4"/>
      <c r="H258" s="4"/>
      <c r="I258" s="4"/>
      <c r="J258" s="4"/>
    </row>
    <row r="259" spans="1:10" s="44" customFormat="1" ht="63.75" x14ac:dyDescent="0.25">
      <c r="A259" s="40">
        <v>29</v>
      </c>
      <c r="B259" s="255" t="s">
        <v>2244</v>
      </c>
      <c r="C259" s="42" t="s">
        <v>17</v>
      </c>
      <c r="D259" s="42">
        <v>237</v>
      </c>
      <c r="E259" s="43"/>
      <c r="F259" s="37"/>
      <c r="G259" s="4"/>
      <c r="H259" s="4"/>
      <c r="I259" s="4"/>
      <c r="J259" s="4"/>
    </row>
    <row r="260" spans="1:10" s="44" customFormat="1" ht="76.5" x14ac:dyDescent="0.25">
      <c r="A260" s="40">
        <v>30</v>
      </c>
      <c r="B260" s="255" t="s">
        <v>2245</v>
      </c>
      <c r="C260" s="42" t="s">
        <v>25</v>
      </c>
      <c r="D260" s="42">
        <v>1971.1</v>
      </c>
      <c r="E260" s="43"/>
      <c r="F260" s="37"/>
      <c r="G260" s="4"/>
      <c r="H260" s="4"/>
      <c r="I260" s="4"/>
      <c r="J260" s="4"/>
    </row>
    <row r="261" spans="1:10" s="44" customFormat="1" ht="25.5" x14ac:dyDescent="0.25">
      <c r="A261" s="40">
        <v>31</v>
      </c>
      <c r="B261" s="41" t="s">
        <v>99</v>
      </c>
      <c r="C261" s="42" t="s">
        <v>25</v>
      </c>
      <c r="D261" s="42">
        <v>1971.1</v>
      </c>
      <c r="E261" s="43"/>
      <c r="F261" s="37"/>
      <c r="G261" s="4"/>
      <c r="H261" s="4"/>
      <c r="I261" s="4"/>
      <c r="J261" s="4"/>
    </row>
    <row r="262" spans="1:10" s="64" customFormat="1" x14ac:dyDescent="0.25">
      <c r="A262" s="60"/>
      <c r="B262" s="61" t="s">
        <v>100</v>
      </c>
      <c r="C262" s="62"/>
      <c r="D262" s="62"/>
      <c r="E262" s="63"/>
      <c r="F262" s="37"/>
      <c r="G262" s="65"/>
      <c r="H262" s="65"/>
      <c r="I262" s="65"/>
      <c r="J262" s="65"/>
    </row>
    <row r="263" spans="1:10" s="38" customFormat="1" x14ac:dyDescent="0.25">
      <c r="A263" s="34">
        <v>1</v>
      </c>
      <c r="B263" s="35" t="s">
        <v>101</v>
      </c>
      <c r="C263" s="36" t="s">
        <v>12</v>
      </c>
      <c r="D263" s="36">
        <v>5</v>
      </c>
      <c r="E263" s="36"/>
      <c r="F263" s="37"/>
      <c r="G263" s="39"/>
      <c r="H263" s="39"/>
    </row>
    <row r="264" spans="1:10" s="38" customFormat="1" ht="25.5" x14ac:dyDescent="0.25">
      <c r="A264" s="34">
        <v>2</v>
      </c>
      <c r="B264" s="35" t="s">
        <v>2194</v>
      </c>
      <c r="C264" s="36" t="s">
        <v>12</v>
      </c>
      <c r="D264" s="36">
        <v>730</v>
      </c>
      <c r="E264" s="36"/>
      <c r="F264" s="37"/>
      <c r="G264" s="39"/>
      <c r="H264" s="39"/>
    </row>
    <row r="265" spans="1:10" s="13" customFormat="1" ht="51" x14ac:dyDescent="0.25">
      <c r="A265" s="52">
        <v>3</v>
      </c>
      <c r="B265" s="53" t="s">
        <v>2246</v>
      </c>
      <c r="C265" s="54" t="s">
        <v>12</v>
      </c>
      <c r="D265" s="54">
        <v>120</v>
      </c>
      <c r="E265" s="54"/>
      <c r="F265" s="37"/>
      <c r="G265" s="55"/>
      <c r="H265" s="55"/>
    </row>
    <row r="266" spans="1:10" s="49" customFormat="1" x14ac:dyDescent="0.25">
      <c r="A266" s="45">
        <v>4</v>
      </c>
      <c r="B266" s="46" t="s">
        <v>19</v>
      </c>
      <c r="C266" s="47" t="s">
        <v>17</v>
      </c>
      <c r="D266" s="47">
        <v>23.9</v>
      </c>
      <c r="E266" s="48"/>
      <c r="F266" s="37"/>
      <c r="G266" s="14"/>
      <c r="H266" s="14"/>
      <c r="I266" s="14"/>
      <c r="J266" s="14"/>
    </row>
    <row r="267" spans="1:10" s="44" customFormat="1" ht="25.5" x14ac:dyDescent="0.25">
      <c r="A267" s="40">
        <v>5</v>
      </c>
      <c r="B267" s="41" t="s">
        <v>20</v>
      </c>
      <c r="C267" s="42" t="s">
        <v>17</v>
      </c>
      <c r="D267" s="47">
        <v>1.2</v>
      </c>
      <c r="E267" s="43"/>
      <c r="F267" s="37"/>
      <c r="G267" s="4"/>
      <c r="H267" s="4"/>
      <c r="I267" s="4"/>
      <c r="J267" s="4"/>
    </row>
    <row r="268" spans="1:10" s="44" customFormat="1" ht="25.5" x14ac:dyDescent="0.25">
      <c r="A268" s="40">
        <v>6</v>
      </c>
      <c r="B268" s="41" t="s">
        <v>21</v>
      </c>
      <c r="C268" s="42" t="s">
        <v>17</v>
      </c>
      <c r="D268" s="42">
        <v>1.2</v>
      </c>
      <c r="E268" s="43"/>
      <c r="F268" s="37"/>
      <c r="G268" s="4"/>
      <c r="H268" s="4"/>
      <c r="I268" s="4"/>
      <c r="J268" s="4"/>
    </row>
    <row r="269" spans="1:10" s="44" customFormat="1" x14ac:dyDescent="0.25">
      <c r="A269" s="40">
        <v>7</v>
      </c>
      <c r="B269" s="51" t="s">
        <v>23</v>
      </c>
      <c r="C269" s="42" t="s">
        <v>17</v>
      </c>
      <c r="D269" s="42">
        <v>10.15</v>
      </c>
      <c r="E269" s="43"/>
      <c r="F269" s="37"/>
      <c r="G269" s="4"/>
      <c r="H269" s="4"/>
      <c r="I269" s="4"/>
      <c r="J269" s="4"/>
    </row>
    <row r="270" spans="1:10" s="44" customFormat="1" x14ac:dyDescent="0.25">
      <c r="A270" s="40">
        <v>8</v>
      </c>
      <c r="B270" s="51" t="s">
        <v>102</v>
      </c>
      <c r="C270" s="42" t="s">
        <v>17</v>
      </c>
      <c r="D270" s="42">
        <v>14.95</v>
      </c>
      <c r="E270" s="43"/>
      <c r="F270" s="37"/>
      <c r="G270" s="4"/>
      <c r="H270" s="4"/>
      <c r="I270" s="4"/>
      <c r="J270" s="4"/>
    </row>
    <row r="271" spans="1:10" s="44" customFormat="1" ht="25.5" x14ac:dyDescent="0.25">
      <c r="A271" s="40">
        <v>9</v>
      </c>
      <c r="B271" s="41" t="s">
        <v>18</v>
      </c>
      <c r="C271" s="42" t="s">
        <v>17</v>
      </c>
      <c r="D271" s="42">
        <v>14.95</v>
      </c>
      <c r="E271" s="43"/>
      <c r="F271" s="37"/>
      <c r="G271" s="4"/>
      <c r="H271" s="4"/>
      <c r="I271" s="4"/>
      <c r="J271" s="4"/>
    </row>
    <row r="272" spans="1:10" s="38" customFormat="1" x14ac:dyDescent="0.25">
      <c r="A272" s="34">
        <v>10</v>
      </c>
      <c r="B272" s="35" t="s">
        <v>29</v>
      </c>
      <c r="C272" s="36" t="s">
        <v>25</v>
      </c>
      <c r="D272" s="36">
        <v>4.0999999999999996</v>
      </c>
      <c r="E272" s="36"/>
      <c r="F272" s="37"/>
      <c r="G272" s="39"/>
      <c r="H272" s="39"/>
    </row>
    <row r="273" spans="1:10" s="38" customFormat="1" x14ac:dyDescent="0.25">
      <c r="A273" s="34">
        <v>11</v>
      </c>
      <c r="B273" s="35" t="s">
        <v>31</v>
      </c>
      <c r="C273" s="36" t="s">
        <v>25</v>
      </c>
      <c r="D273" s="36">
        <v>51.2</v>
      </c>
      <c r="E273" s="36"/>
      <c r="F273" s="37"/>
      <c r="G273" s="39"/>
      <c r="H273" s="39"/>
    </row>
    <row r="274" spans="1:10" s="13" customFormat="1" x14ac:dyDescent="0.25">
      <c r="A274" s="52">
        <v>12</v>
      </c>
      <c r="B274" s="53" t="s">
        <v>103</v>
      </c>
      <c r="C274" s="54" t="s">
        <v>25</v>
      </c>
      <c r="D274" s="54">
        <v>12.2</v>
      </c>
      <c r="E274" s="54"/>
      <c r="F274" s="37"/>
      <c r="G274" s="55"/>
      <c r="H274" s="55"/>
    </row>
    <row r="275" spans="1:10" s="38" customFormat="1" ht="27" customHeight="1" x14ac:dyDescent="0.25">
      <c r="A275" s="34">
        <v>13</v>
      </c>
      <c r="B275" s="35" t="s">
        <v>2247</v>
      </c>
      <c r="C275" s="36" t="s">
        <v>17</v>
      </c>
      <c r="D275" s="36">
        <v>1.2</v>
      </c>
      <c r="E275" s="36"/>
      <c r="F275" s="37"/>
      <c r="G275" s="39"/>
      <c r="H275" s="39"/>
    </row>
    <row r="276" spans="1:10" s="38" customFormat="1" ht="28.9" customHeight="1" x14ac:dyDescent="0.25">
      <c r="A276" s="34">
        <v>14</v>
      </c>
      <c r="B276" s="35" t="s">
        <v>2219</v>
      </c>
      <c r="C276" s="36" t="s">
        <v>17</v>
      </c>
      <c r="D276" s="36">
        <v>3.2</v>
      </c>
      <c r="E276" s="36"/>
      <c r="F276" s="37"/>
      <c r="G276" s="39"/>
      <c r="H276" s="39"/>
    </row>
    <row r="277" spans="1:10" s="38" customFormat="1" ht="28.9" customHeight="1" x14ac:dyDescent="0.25">
      <c r="A277" s="34">
        <f>A276+1</f>
        <v>15</v>
      </c>
      <c r="B277" s="35" t="s">
        <v>2248</v>
      </c>
      <c r="C277" s="36" t="s">
        <v>17</v>
      </c>
      <c r="D277" s="36">
        <v>5.5</v>
      </c>
      <c r="E277" s="36"/>
      <c r="F277" s="37"/>
      <c r="G277" s="39"/>
      <c r="H277" s="39"/>
    </row>
    <row r="278" spans="1:10" s="13" customFormat="1" ht="28.9" customHeight="1" x14ac:dyDescent="0.25">
      <c r="A278" s="52">
        <v>16</v>
      </c>
      <c r="B278" s="53" t="s">
        <v>2249</v>
      </c>
      <c r="C278" s="54" t="s">
        <v>17</v>
      </c>
      <c r="D278" s="54">
        <v>2.2000000000000002</v>
      </c>
      <c r="E278" s="54"/>
      <c r="F278" s="37"/>
      <c r="G278" s="55"/>
      <c r="H278" s="55"/>
    </row>
    <row r="279" spans="1:10" s="13" customFormat="1" x14ac:dyDescent="0.25">
      <c r="A279" s="52">
        <v>17</v>
      </c>
      <c r="B279" s="53" t="s">
        <v>104</v>
      </c>
      <c r="C279" s="54" t="s">
        <v>25</v>
      </c>
      <c r="D279" s="36">
        <v>3</v>
      </c>
      <c r="E279" s="54"/>
      <c r="F279" s="37"/>
      <c r="G279" s="55"/>
      <c r="H279" s="55"/>
    </row>
    <row r="280" spans="1:10" s="13" customFormat="1" ht="29.45" customHeight="1" x14ac:dyDescent="0.25">
      <c r="A280" s="52">
        <v>18</v>
      </c>
      <c r="B280" s="53" t="s">
        <v>2250</v>
      </c>
      <c r="C280" s="54" t="s">
        <v>17</v>
      </c>
      <c r="D280" s="54">
        <v>0.3</v>
      </c>
      <c r="E280" s="54"/>
      <c r="F280" s="37"/>
      <c r="G280" s="55"/>
      <c r="H280" s="55"/>
    </row>
    <row r="281" spans="1:10" s="13" customFormat="1" ht="13.9" customHeight="1" x14ac:dyDescent="0.25">
      <c r="A281" s="52">
        <v>19</v>
      </c>
      <c r="B281" s="53" t="s">
        <v>105</v>
      </c>
      <c r="C281" s="54" t="s">
        <v>25</v>
      </c>
      <c r="D281" s="54">
        <v>0.5</v>
      </c>
      <c r="E281" s="54"/>
      <c r="F281" s="37"/>
      <c r="G281" s="55"/>
      <c r="H281" s="55"/>
    </row>
    <row r="282" spans="1:10" s="13" customFormat="1" ht="13.9" customHeight="1" x14ac:dyDescent="0.25">
      <c r="A282" s="52">
        <v>20</v>
      </c>
      <c r="B282" s="53" t="s">
        <v>106</v>
      </c>
      <c r="C282" s="54" t="s">
        <v>14</v>
      </c>
      <c r="D282" s="54">
        <v>6</v>
      </c>
      <c r="E282" s="54"/>
      <c r="F282" s="37"/>
      <c r="G282" s="55"/>
      <c r="H282" s="55"/>
    </row>
    <row r="283" spans="1:10" s="44" customFormat="1" x14ac:dyDescent="0.25">
      <c r="A283" s="40" t="s">
        <v>2185</v>
      </c>
      <c r="B283" s="46"/>
      <c r="C283" s="42"/>
      <c r="D283" s="42"/>
      <c r="E283" s="43"/>
      <c r="F283" s="37"/>
      <c r="G283" s="4"/>
      <c r="H283" s="4"/>
      <c r="I283" s="4"/>
      <c r="J283" s="4"/>
    </row>
    <row r="284" spans="1:10" s="44" customFormat="1" x14ac:dyDescent="0.25">
      <c r="A284" s="40" t="s">
        <v>2186</v>
      </c>
      <c r="B284" s="41"/>
      <c r="C284" s="42"/>
      <c r="D284" s="42"/>
      <c r="E284" s="43"/>
      <c r="F284" s="37"/>
      <c r="G284" s="4"/>
      <c r="H284" s="4"/>
      <c r="I284" s="4"/>
      <c r="J284" s="4"/>
    </row>
    <row r="285" spans="1:10" s="44" customFormat="1" x14ac:dyDescent="0.25">
      <c r="A285" s="40" t="s">
        <v>2187</v>
      </c>
      <c r="B285" s="41"/>
      <c r="C285" s="42"/>
      <c r="D285" s="42"/>
      <c r="E285" s="43"/>
      <c r="F285" s="37"/>
      <c r="G285" s="4"/>
      <c r="H285" s="4"/>
      <c r="I285" s="4"/>
      <c r="J285" s="4"/>
    </row>
    <row r="286" spans="1:10" s="44" customFormat="1" x14ac:dyDescent="0.25">
      <c r="A286" s="40" t="s">
        <v>2188</v>
      </c>
      <c r="B286" s="41"/>
      <c r="C286" s="42"/>
      <c r="D286" s="42"/>
      <c r="E286" s="43"/>
      <c r="F286" s="37"/>
      <c r="G286" s="4"/>
      <c r="H286" s="4"/>
      <c r="I286" s="4"/>
      <c r="J286" s="4"/>
    </row>
    <row r="287" spans="1:10" s="9" customFormat="1" x14ac:dyDescent="0.25">
      <c r="A287" s="22" t="s">
        <v>4</v>
      </c>
      <c r="B287" s="23" t="s">
        <v>5</v>
      </c>
      <c r="C287" s="24" t="s">
        <v>6</v>
      </c>
      <c r="D287" s="24" t="s">
        <v>7</v>
      </c>
      <c r="E287" s="24"/>
      <c r="F287" s="24"/>
      <c r="G287" s="4"/>
      <c r="H287" s="4"/>
      <c r="I287" s="4"/>
      <c r="J287" s="4"/>
    </row>
    <row r="288" spans="1:10" s="21" customFormat="1" x14ac:dyDescent="0.25">
      <c r="A288" s="29" t="s">
        <v>107</v>
      </c>
      <c r="B288" s="30"/>
      <c r="C288" s="31"/>
      <c r="D288" s="32"/>
      <c r="E288" s="32"/>
      <c r="F288" s="32"/>
      <c r="G288" s="33"/>
      <c r="H288" s="33"/>
    </row>
    <row r="289" spans="1:10" s="44" customFormat="1" x14ac:dyDescent="0.25">
      <c r="A289" s="40">
        <v>1</v>
      </c>
      <c r="B289" s="41" t="s">
        <v>60</v>
      </c>
      <c r="C289" s="42" t="s">
        <v>12</v>
      </c>
      <c r="D289" s="42">
        <v>0</v>
      </c>
      <c r="E289" s="43"/>
      <c r="F289" s="37"/>
      <c r="G289" s="4"/>
      <c r="H289" s="4"/>
      <c r="I289" s="4"/>
      <c r="J289" s="4"/>
    </row>
    <row r="290" spans="1:10" s="44" customFormat="1" ht="25.5" x14ac:dyDescent="0.25">
      <c r="A290" s="40">
        <v>2</v>
      </c>
      <c r="B290" s="35" t="s">
        <v>2194</v>
      </c>
      <c r="C290" s="42" t="s">
        <v>12</v>
      </c>
      <c r="D290" s="42">
        <v>6775</v>
      </c>
      <c r="E290" s="43"/>
      <c r="F290" s="37"/>
      <c r="G290" s="4"/>
      <c r="H290" s="4"/>
      <c r="I290" s="4"/>
      <c r="J290" s="4"/>
    </row>
    <row r="291" spans="1:10" s="44" customFormat="1" ht="25.5" x14ac:dyDescent="0.25">
      <c r="A291" s="40">
        <v>3</v>
      </c>
      <c r="B291" s="41" t="s">
        <v>61</v>
      </c>
      <c r="C291" s="42" t="s">
        <v>12</v>
      </c>
      <c r="D291" s="42">
        <v>5115</v>
      </c>
      <c r="E291" s="43"/>
      <c r="F291" s="37"/>
      <c r="G291" s="4"/>
      <c r="H291" s="4"/>
      <c r="I291" s="4"/>
      <c r="J291" s="4"/>
    </row>
    <row r="292" spans="1:10" s="44" customFormat="1" ht="25.5" x14ac:dyDescent="0.25">
      <c r="A292" s="40">
        <v>4</v>
      </c>
      <c r="B292" s="41" t="s">
        <v>85</v>
      </c>
      <c r="C292" s="42" t="s">
        <v>12</v>
      </c>
      <c r="D292" s="42">
        <v>570</v>
      </c>
      <c r="E292" s="43"/>
      <c r="F292" s="37"/>
      <c r="G292" s="4"/>
      <c r="H292" s="4"/>
      <c r="I292" s="4"/>
      <c r="J292" s="4"/>
    </row>
    <row r="293" spans="1:10" s="44" customFormat="1" ht="42" customHeight="1" x14ac:dyDescent="0.25">
      <c r="A293" s="40">
        <v>5</v>
      </c>
      <c r="B293" s="41" t="s">
        <v>2229</v>
      </c>
      <c r="C293" s="42" t="s">
        <v>12</v>
      </c>
      <c r="D293" s="42">
        <v>102548</v>
      </c>
      <c r="E293" s="43"/>
      <c r="F293" s="37"/>
      <c r="G293" s="4"/>
      <c r="H293" s="4"/>
      <c r="I293" s="4"/>
      <c r="J293" s="4"/>
    </row>
    <row r="294" spans="1:10" s="44" customFormat="1" ht="63.75" x14ac:dyDescent="0.25">
      <c r="A294" s="40">
        <v>6</v>
      </c>
      <c r="B294" s="41" t="s">
        <v>2195</v>
      </c>
      <c r="C294" s="42" t="s">
        <v>12</v>
      </c>
      <c r="D294" s="42">
        <v>162</v>
      </c>
      <c r="E294" s="43"/>
      <c r="F294" s="37"/>
      <c r="G294" s="4"/>
      <c r="H294" s="4"/>
      <c r="I294" s="4"/>
      <c r="J294" s="4"/>
    </row>
    <row r="295" spans="1:10" s="44" customFormat="1" ht="38.25" x14ac:dyDescent="0.25">
      <c r="A295" s="45" t="s">
        <v>86</v>
      </c>
      <c r="B295" s="46" t="s">
        <v>2178</v>
      </c>
      <c r="C295" s="42" t="s">
        <v>14</v>
      </c>
      <c r="D295" s="42">
        <v>4</v>
      </c>
      <c r="E295" s="43"/>
      <c r="F295" s="37"/>
      <c r="G295" s="4"/>
      <c r="H295" s="4"/>
      <c r="I295" s="4"/>
      <c r="J295" s="4"/>
    </row>
    <row r="296" spans="1:10" s="44" customFormat="1" x14ac:dyDescent="0.25">
      <c r="A296" s="40" t="s">
        <v>87</v>
      </c>
      <c r="B296" s="41" t="s">
        <v>88</v>
      </c>
      <c r="C296" s="42" t="s">
        <v>14</v>
      </c>
      <c r="D296" s="42">
        <v>12</v>
      </c>
      <c r="E296" s="43"/>
      <c r="F296" s="37"/>
      <c r="G296" s="4"/>
      <c r="H296" s="4"/>
      <c r="I296" s="4"/>
      <c r="J296" s="4"/>
    </row>
    <row r="297" spans="1:10" s="44" customFormat="1" ht="25.5" x14ac:dyDescent="0.25">
      <c r="A297" s="40">
        <v>7</v>
      </c>
      <c r="B297" s="41" t="s">
        <v>75</v>
      </c>
      <c r="C297" s="42" t="s">
        <v>25</v>
      </c>
      <c r="D297" s="42">
        <v>3325</v>
      </c>
      <c r="E297" s="43"/>
      <c r="F297" s="37"/>
      <c r="G297" s="4"/>
      <c r="H297" s="4"/>
      <c r="I297" s="4"/>
      <c r="J297" s="4"/>
    </row>
    <row r="298" spans="1:10" s="44" customFormat="1" ht="25.5" x14ac:dyDescent="0.25">
      <c r="A298" s="40">
        <v>8</v>
      </c>
      <c r="B298" s="41" t="s">
        <v>89</v>
      </c>
      <c r="C298" s="42" t="s">
        <v>17</v>
      </c>
      <c r="D298" s="42">
        <v>1025</v>
      </c>
      <c r="E298" s="43"/>
      <c r="F298" s="37"/>
      <c r="G298" s="4"/>
      <c r="H298" s="4"/>
      <c r="I298" s="4"/>
      <c r="J298" s="4"/>
    </row>
    <row r="299" spans="1:10" s="44" customFormat="1" ht="25.5" x14ac:dyDescent="0.25">
      <c r="A299" s="40">
        <v>9</v>
      </c>
      <c r="B299" s="41" t="s">
        <v>18</v>
      </c>
      <c r="C299" s="42" t="s">
        <v>17</v>
      </c>
      <c r="D299" s="42">
        <v>1025</v>
      </c>
      <c r="E299" s="43"/>
      <c r="F299" s="37"/>
      <c r="G299" s="4"/>
      <c r="H299" s="4"/>
      <c r="I299" s="4"/>
      <c r="J299" s="4"/>
    </row>
    <row r="300" spans="1:10" s="49" customFormat="1" x14ac:dyDescent="0.25">
      <c r="A300" s="45">
        <v>10</v>
      </c>
      <c r="B300" s="46" t="s">
        <v>19</v>
      </c>
      <c r="C300" s="47" t="s">
        <v>17</v>
      </c>
      <c r="D300" s="47">
        <v>85</v>
      </c>
      <c r="E300" s="48"/>
      <c r="F300" s="37"/>
      <c r="G300" s="14"/>
      <c r="H300" s="14"/>
      <c r="I300" s="14"/>
      <c r="J300" s="14"/>
    </row>
    <row r="301" spans="1:10" s="44" customFormat="1" ht="25.5" x14ac:dyDescent="0.25">
      <c r="A301" s="40">
        <v>11</v>
      </c>
      <c r="B301" s="41" t="s">
        <v>20</v>
      </c>
      <c r="C301" s="42" t="s">
        <v>17</v>
      </c>
      <c r="D301" s="47">
        <v>47.2</v>
      </c>
      <c r="E301" s="43"/>
      <c r="F301" s="37"/>
      <c r="G301" s="4"/>
      <c r="H301" s="4"/>
      <c r="I301" s="4"/>
      <c r="J301" s="4"/>
    </row>
    <row r="302" spans="1:10" s="44" customFormat="1" ht="25.5" x14ac:dyDescent="0.25">
      <c r="A302" s="40">
        <v>12</v>
      </c>
      <c r="B302" s="41" t="s">
        <v>21</v>
      </c>
      <c r="C302" s="42" t="s">
        <v>17</v>
      </c>
      <c r="D302" s="42">
        <v>47.2</v>
      </c>
      <c r="E302" s="43"/>
      <c r="F302" s="37"/>
      <c r="G302" s="4"/>
      <c r="H302" s="4"/>
      <c r="I302" s="4"/>
      <c r="J302" s="4"/>
    </row>
    <row r="303" spans="1:10" s="44" customFormat="1" ht="25.5" x14ac:dyDescent="0.25">
      <c r="A303" s="40">
        <v>13</v>
      </c>
      <c r="B303" s="41" t="s">
        <v>22</v>
      </c>
      <c r="C303" s="42" t="s">
        <v>17</v>
      </c>
      <c r="D303" s="42">
        <v>21.8</v>
      </c>
      <c r="E303" s="43"/>
      <c r="F303" s="37"/>
      <c r="G303" s="4"/>
      <c r="H303" s="4"/>
      <c r="I303" s="4"/>
      <c r="J303" s="4"/>
    </row>
    <row r="304" spans="1:10" s="44" customFormat="1" x14ac:dyDescent="0.25">
      <c r="A304" s="40">
        <v>14</v>
      </c>
      <c r="B304" s="51" t="s">
        <v>23</v>
      </c>
      <c r="C304" s="42" t="s">
        <v>17</v>
      </c>
      <c r="D304" s="42">
        <v>154</v>
      </c>
      <c r="E304" s="43"/>
      <c r="F304" s="37"/>
      <c r="G304" s="4"/>
      <c r="H304" s="4"/>
      <c r="I304" s="4"/>
      <c r="J304" s="4"/>
    </row>
    <row r="305" spans="1:10" s="44" customFormat="1" ht="51" x14ac:dyDescent="0.25">
      <c r="A305" s="40">
        <v>15</v>
      </c>
      <c r="B305" s="51" t="s">
        <v>90</v>
      </c>
      <c r="C305" s="42" t="s">
        <v>17</v>
      </c>
      <c r="D305" s="42">
        <v>691.5</v>
      </c>
      <c r="E305" s="43"/>
      <c r="F305" s="37"/>
      <c r="G305" s="4"/>
      <c r="H305" s="4"/>
      <c r="I305" s="4"/>
      <c r="J305" s="4"/>
    </row>
    <row r="306" spans="1:10" s="44" customFormat="1" ht="25.5" x14ac:dyDescent="0.25">
      <c r="A306" s="40">
        <v>16</v>
      </c>
      <c r="B306" s="51" t="s">
        <v>108</v>
      </c>
      <c r="C306" s="42" t="s">
        <v>17</v>
      </c>
      <c r="D306" s="42">
        <v>1190</v>
      </c>
      <c r="E306" s="43"/>
      <c r="F306" s="37"/>
      <c r="G306" s="4"/>
      <c r="H306" s="4"/>
      <c r="I306" s="4"/>
      <c r="J306" s="4"/>
    </row>
    <row r="307" spans="1:10" s="44" customFormat="1" x14ac:dyDescent="0.25">
      <c r="A307" s="40">
        <v>17</v>
      </c>
      <c r="B307" s="51" t="s">
        <v>91</v>
      </c>
      <c r="C307" s="42" t="s">
        <v>25</v>
      </c>
      <c r="D307" s="42">
        <v>299.5</v>
      </c>
      <c r="E307" s="43"/>
      <c r="F307" s="37"/>
      <c r="G307" s="4"/>
      <c r="H307" s="4"/>
      <c r="I307" s="4"/>
      <c r="J307" s="4"/>
    </row>
    <row r="308" spans="1:10" s="44" customFormat="1" x14ac:dyDescent="0.25">
      <c r="A308" s="40">
        <v>18</v>
      </c>
      <c r="B308" s="41" t="s">
        <v>92</v>
      </c>
      <c r="C308" s="42" t="s">
        <v>25</v>
      </c>
      <c r="D308" s="42">
        <v>228</v>
      </c>
      <c r="E308" s="43"/>
      <c r="F308" s="37"/>
      <c r="G308" s="4"/>
      <c r="H308" s="4"/>
      <c r="I308" s="4"/>
      <c r="J308" s="4"/>
    </row>
    <row r="309" spans="1:10" s="44" customFormat="1" x14ac:dyDescent="0.25">
      <c r="A309" s="40">
        <v>19</v>
      </c>
      <c r="B309" s="41" t="s">
        <v>93</v>
      </c>
      <c r="C309" s="42" t="s">
        <v>25</v>
      </c>
      <c r="D309" s="42">
        <v>514</v>
      </c>
      <c r="E309" s="43"/>
      <c r="F309" s="37"/>
      <c r="G309" s="4"/>
      <c r="H309" s="4"/>
      <c r="I309" s="4"/>
      <c r="J309" s="4"/>
    </row>
    <row r="310" spans="1:10" s="44" customFormat="1" x14ac:dyDescent="0.25">
      <c r="A310" s="40">
        <v>20</v>
      </c>
      <c r="B310" s="41" t="s">
        <v>95</v>
      </c>
      <c r="C310" s="42" t="s">
        <v>25</v>
      </c>
      <c r="D310" s="42">
        <v>112.8</v>
      </c>
      <c r="E310" s="43"/>
      <c r="F310" s="37"/>
      <c r="G310" s="4"/>
      <c r="H310" s="4"/>
      <c r="I310" s="4"/>
      <c r="J310" s="4"/>
    </row>
    <row r="311" spans="1:10" s="44" customFormat="1" x14ac:dyDescent="0.25">
      <c r="A311" s="40">
        <v>21</v>
      </c>
      <c r="B311" s="41" t="s">
        <v>96</v>
      </c>
      <c r="C311" s="42" t="s">
        <v>25</v>
      </c>
      <c r="D311" s="42">
        <v>6.5</v>
      </c>
      <c r="E311" s="43"/>
      <c r="F311" s="37"/>
      <c r="G311" s="4"/>
      <c r="H311" s="4"/>
      <c r="I311" s="4"/>
      <c r="J311" s="4"/>
    </row>
    <row r="312" spans="1:10" s="44" customFormat="1" ht="29.45" customHeight="1" x14ac:dyDescent="0.25">
      <c r="A312" s="40">
        <v>22</v>
      </c>
      <c r="B312" s="35" t="s">
        <v>2200</v>
      </c>
      <c r="C312" s="42" t="s">
        <v>17</v>
      </c>
      <c r="D312" s="42">
        <v>60</v>
      </c>
      <c r="E312" s="43"/>
      <c r="F312" s="37"/>
      <c r="G312" s="4"/>
      <c r="H312" s="4"/>
      <c r="I312" s="4"/>
      <c r="J312" s="4"/>
    </row>
    <row r="313" spans="1:10" s="44" customFormat="1" ht="27.6" customHeight="1" x14ac:dyDescent="0.25">
      <c r="A313" s="40">
        <v>23</v>
      </c>
      <c r="B313" s="41" t="s">
        <v>2240</v>
      </c>
      <c r="C313" s="42" t="s">
        <v>17</v>
      </c>
      <c r="D313" s="42">
        <v>82</v>
      </c>
      <c r="E313" s="43"/>
      <c r="F313" s="37"/>
      <c r="G313" s="4"/>
      <c r="H313" s="4"/>
      <c r="I313" s="4"/>
      <c r="J313" s="4"/>
    </row>
    <row r="314" spans="1:10" s="44" customFormat="1" ht="27.6" customHeight="1" x14ac:dyDescent="0.25">
      <c r="A314" s="40">
        <v>24</v>
      </c>
      <c r="B314" s="41" t="s">
        <v>2251</v>
      </c>
      <c r="C314" s="42" t="s">
        <v>17</v>
      </c>
      <c r="D314" s="42">
        <v>75</v>
      </c>
      <c r="E314" s="43"/>
      <c r="F314" s="37"/>
      <c r="G314" s="4"/>
      <c r="H314" s="4"/>
      <c r="I314" s="4"/>
      <c r="J314" s="4"/>
    </row>
    <row r="315" spans="1:10" s="44" customFormat="1" ht="25.5" x14ac:dyDescent="0.25">
      <c r="A315" s="40">
        <v>25</v>
      </c>
      <c r="B315" s="41" t="s">
        <v>2243</v>
      </c>
      <c r="C315" s="42" t="s">
        <v>17</v>
      </c>
      <c r="D315" s="42">
        <v>11.5</v>
      </c>
      <c r="E315" s="43"/>
      <c r="F315" s="37"/>
      <c r="G315" s="4"/>
      <c r="H315" s="4"/>
      <c r="I315" s="4"/>
      <c r="J315" s="4"/>
    </row>
    <row r="316" spans="1:10" s="44" customFormat="1" x14ac:dyDescent="0.25">
      <c r="A316" s="40">
        <v>26</v>
      </c>
      <c r="B316" s="46" t="s">
        <v>97</v>
      </c>
      <c r="C316" s="42" t="s">
        <v>17</v>
      </c>
      <c r="D316" s="42">
        <v>1</v>
      </c>
      <c r="E316" s="43"/>
      <c r="F316" s="37"/>
      <c r="G316" s="4"/>
      <c r="H316" s="4"/>
      <c r="I316" s="4"/>
      <c r="J316" s="4"/>
    </row>
    <row r="317" spans="1:10" s="44" customFormat="1" x14ac:dyDescent="0.25">
      <c r="A317" s="40">
        <v>27</v>
      </c>
      <c r="B317" s="41" t="s">
        <v>98</v>
      </c>
      <c r="C317" s="42" t="s">
        <v>25</v>
      </c>
      <c r="D317" s="42">
        <v>40.700000000000003</v>
      </c>
      <c r="E317" s="43"/>
      <c r="F317" s="37"/>
      <c r="G317" s="4"/>
      <c r="H317" s="4"/>
      <c r="I317" s="4"/>
      <c r="J317" s="4"/>
    </row>
    <row r="318" spans="1:10" s="44" customFormat="1" ht="63.75" x14ac:dyDescent="0.25">
      <c r="A318" s="40">
        <v>28</v>
      </c>
      <c r="B318" s="255" t="s">
        <v>2244</v>
      </c>
      <c r="C318" s="42" t="s">
        <v>17</v>
      </c>
      <c r="D318" s="42">
        <v>95</v>
      </c>
      <c r="E318" s="43"/>
      <c r="F318" s="37"/>
      <c r="G318" s="4"/>
      <c r="H318" s="4"/>
      <c r="I318" s="4"/>
      <c r="J318" s="4"/>
    </row>
    <row r="319" spans="1:10" s="44" customFormat="1" ht="76.5" x14ac:dyDescent="0.25">
      <c r="A319" s="40">
        <v>29</v>
      </c>
      <c r="B319" s="255" t="s">
        <v>2252</v>
      </c>
      <c r="C319" s="42" t="s">
        <v>25</v>
      </c>
      <c r="D319" s="42">
        <v>786</v>
      </c>
      <c r="E319" s="43"/>
      <c r="F319" s="37"/>
      <c r="G319" s="4"/>
      <c r="H319" s="4"/>
      <c r="I319" s="4"/>
      <c r="J319" s="4"/>
    </row>
    <row r="320" spans="1:10" s="44" customFormat="1" ht="25.5" x14ac:dyDescent="0.25">
      <c r="A320" s="40">
        <v>30</v>
      </c>
      <c r="B320" s="41" t="s">
        <v>99</v>
      </c>
      <c r="C320" s="42" t="s">
        <v>25</v>
      </c>
      <c r="D320" s="42">
        <v>786</v>
      </c>
      <c r="E320" s="43"/>
      <c r="F320" s="37"/>
      <c r="G320" s="4"/>
      <c r="H320" s="4"/>
      <c r="I320" s="4"/>
      <c r="J320" s="4"/>
    </row>
    <row r="321" spans="1:10" s="44" customFormat="1" x14ac:dyDescent="0.25">
      <c r="A321" s="40" t="s">
        <v>2189</v>
      </c>
      <c r="B321" s="41"/>
      <c r="C321" s="42"/>
      <c r="D321" s="42"/>
      <c r="E321" s="43"/>
      <c r="F321" s="37"/>
      <c r="G321" s="4"/>
      <c r="H321" s="4"/>
      <c r="I321" s="4"/>
      <c r="J321" s="4"/>
    </row>
    <row r="322" spans="1:10" s="44" customFormat="1" x14ac:dyDescent="0.25">
      <c r="A322" s="40" t="s">
        <v>2186</v>
      </c>
      <c r="B322" s="41"/>
      <c r="C322" s="42"/>
      <c r="D322" s="42"/>
      <c r="E322" s="43"/>
      <c r="F322" s="37"/>
      <c r="G322" s="4"/>
      <c r="H322" s="4"/>
      <c r="I322" s="4"/>
      <c r="J322" s="4"/>
    </row>
    <row r="323" spans="1:10" s="44" customFormat="1" x14ac:dyDescent="0.25">
      <c r="A323" s="40" t="s">
        <v>2190</v>
      </c>
      <c r="B323" s="41"/>
      <c r="C323" s="42"/>
      <c r="D323" s="42"/>
      <c r="E323" s="43"/>
      <c r="F323" s="37"/>
      <c r="G323" s="4"/>
      <c r="H323" s="4"/>
      <c r="I323" s="4"/>
      <c r="J323" s="4"/>
    </row>
    <row r="324" spans="1:10" s="44" customFormat="1" x14ac:dyDescent="0.25">
      <c r="A324" s="40" t="s">
        <v>2191</v>
      </c>
      <c r="B324" s="41"/>
      <c r="C324" s="42"/>
      <c r="D324" s="42"/>
      <c r="E324" s="43"/>
      <c r="F324" s="37"/>
      <c r="G324" s="4"/>
      <c r="H324" s="4"/>
      <c r="I324" s="4"/>
      <c r="J324" s="4"/>
    </row>
    <row r="325" spans="1:10" s="9" customFormat="1" x14ac:dyDescent="0.25">
      <c r="A325" s="22" t="s">
        <v>4</v>
      </c>
      <c r="B325" s="23" t="s">
        <v>5</v>
      </c>
      <c r="C325" s="24" t="s">
        <v>6</v>
      </c>
      <c r="D325" s="24" t="s">
        <v>7</v>
      </c>
      <c r="E325" s="24"/>
      <c r="F325" s="24"/>
      <c r="G325" s="4"/>
      <c r="H325" s="4"/>
      <c r="I325" s="4"/>
      <c r="J325" s="4"/>
    </row>
    <row r="326" spans="1:10" s="21" customFormat="1" x14ac:dyDescent="0.25">
      <c r="A326" s="29" t="s">
        <v>109</v>
      </c>
      <c r="B326" s="30"/>
      <c r="C326" s="31"/>
      <c r="D326" s="32"/>
      <c r="E326" s="32"/>
      <c r="F326" s="32"/>
      <c r="G326" s="33"/>
      <c r="H326" s="33"/>
    </row>
    <row r="327" spans="1:10" s="21" customFormat="1" x14ac:dyDescent="0.25">
      <c r="A327" s="66" t="s">
        <v>110</v>
      </c>
      <c r="B327" s="67"/>
      <c r="C327" s="68"/>
      <c r="D327" s="69"/>
      <c r="E327" s="69"/>
      <c r="F327" s="69"/>
      <c r="G327" s="33"/>
      <c r="H327" s="33"/>
    </row>
    <row r="328" spans="1:10" s="38" customFormat="1" ht="25.5" x14ac:dyDescent="0.25">
      <c r="A328" s="34">
        <v>1</v>
      </c>
      <c r="B328" s="35" t="s">
        <v>2194</v>
      </c>
      <c r="C328" s="36" t="s">
        <v>12</v>
      </c>
      <c r="D328" s="36">
        <v>9120</v>
      </c>
      <c r="E328" s="36"/>
      <c r="F328" s="37"/>
      <c r="G328" s="39"/>
      <c r="H328" s="39"/>
    </row>
    <row r="329" spans="1:10" s="13" customFormat="1" ht="40.9" customHeight="1" x14ac:dyDescent="0.25">
      <c r="A329" s="52">
        <v>2</v>
      </c>
      <c r="B329" s="53" t="s">
        <v>2253</v>
      </c>
      <c r="C329" s="54" t="s">
        <v>12</v>
      </c>
      <c r="D329" s="54">
        <v>1451</v>
      </c>
      <c r="E329" s="54"/>
      <c r="F329" s="37"/>
      <c r="G329" s="55"/>
      <c r="H329" s="55"/>
    </row>
    <row r="330" spans="1:10" s="13" customFormat="1" ht="38.25" x14ac:dyDescent="0.25">
      <c r="A330" s="52">
        <v>3</v>
      </c>
      <c r="B330" s="46" t="s">
        <v>2184</v>
      </c>
      <c r="C330" s="54" t="s">
        <v>14</v>
      </c>
      <c r="D330" s="54">
        <v>1164</v>
      </c>
      <c r="E330" s="54"/>
      <c r="F330" s="37"/>
      <c r="G330" s="55"/>
      <c r="H330" s="55"/>
    </row>
    <row r="331" spans="1:10" s="49" customFormat="1" x14ac:dyDescent="0.25">
      <c r="A331" s="45">
        <v>4</v>
      </c>
      <c r="B331" s="46" t="s">
        <v>19</v>
      </c>
      <c r="C331" s="47" t="s">
        <v>17</v>
      </c>
      <c r="D331" s="47">
        <v>710.1</v>
      </c>
      <c r="E331" s="48"/>
      <c r="F331" s="37"/>
      <c r="G331" s="14"/>
      <c r="H331" s="14"/>
      <c r="I331" s="14"/>
      <c r="J331" s="14"/>
    </row>
    <row r="332" spans="1:10" s="44" customFormat="1" ht="25.5" x14ac:dyDescent="0.25">
      <c r="A332" s="40">
        <v>5</v>
      </c>
      <c r="B332" s="41" t="s">
        <v>20</v>
      </c>
      <c r="C332" s="42" t="s">
        <v>17</v>
      </c>
      <c r="D332" s="47">
        <v>43.5</v>
      </c>
      <c r="E332" s="43"/>
      <c r="F332" s="37"/>
      <c r="G332" s="4"/>
      <c r="H332" s="4"/>
      <c r="I332" s="4"/>
      <c r="J332" s="4"/>
    </row>
    <row r="333" spans="1:10" s="44" customFormat="1" ht="25.5" x14ac:dyDescent="0.25">
      <c r="A333" s="40">
        <v>6</v>
      </c>
      <c r="B333" s="41" t="s">
        <v>21</v>
      </c>
      <c r="C333" s="42" t="s">
        <v>17</v>
      </c>
      <c r="D333" s="42">
        <v>43.5</v>
      </c>
      <c r="E333" s="43"/>
      <c r="F333" s="37"/>
      <c r="G333" s="4"/>
      <c r="H333" s="4"/>
      <c r="I333" s="4"/>
      <c r="J333" s="4"/>
    </row>
    <row r="334" spans="1:10" s="44" customFormat="1" x14ac:dyDescent="0.25">
      <c r="A334" s="40">
        <v>7</v>
      </c>
      <c r="B334" s="51" t="s">
        <v>23</v>
      </c>
      <c r="C334" s="42" t="s">
        <v>17</v>
      </c>
      <c r="D334" s="42">
        <v>436</v>
      </c>
      <c r="E334" s="43"/>
      <c r="F334" s="37"/>
      <c r="G334" s="4"/>
      <c r="H334" s="4"/>
      <c r="I334" s="4"/>
      <c r="J334" s="4"/>
    </row>
    <row r="335" spans="1:10" s="44" customFormat="1" ht="25.5" x14ac:dyDescent="0.25">
      <c r="A335" s="40">
        <v>8</v>
      </c>
      <c r="B335" s="41" t="s">
        <v>18</v>
      </c>
      <c r="C335" s="42" t="s">
        <v>17</v>
      </c>
      <c r="D335" s="42">
        <v>317.60000000000002</v>
      </c>
      <c r="E335" s="43"/>
      <c r="F335" s="37"/>
      <c r="G335" s="4"/>
      <c r="H335" s="4"/>
      <c r="I335" s="4"/>
      <c r="J335" s="4"/>
    </row>
    <row r="336" spans="1:10" s="38" customFormat="1" x14ac:dyDescent="0.25">
      <c r="A336" s="34">
        <v>9</v>
      </c>
      <c r="B336" s="35" t="s">
        <v>29</v>
      </c>
      <c r="C336" s="36" t="s">
        <v>25</v>
      </c>
      <c r="D336" s="36">
        <v>868.1</v>
      </c>
      <c r="E336" s="36"/>
      <c r="F336" s="37"/>
      <c r="G336" s="39"/>
      <c r="H336" s="39"/>
    </row>
    <row r="337" spans="1:10" s="38" customFormat="1" x14ac:dyDescent="0.25">
      <c r="A337" s="34">
        <v>10</v>
      </c>
      <c r="B337" s="35" t="s">
        <v>31</v>
      </c>
      <c r="C337" s="36" t="s">
        <v>25</v>
      </c>
      <c r="D337" s="36">
        <v>436</v>
      </c>
      <c r="E337" s="36"/>
      <c r="F337" s="37"/>
      <c r="G337" s="39"/>
      <c r="H337" s="39"/>
    </row>
    <row r="338" spans="1:10" s="13" customFormat="1" x14ac:dyDescent="0.25">
      <c r="A338" s="52">
        <v>11</v>
      </c>
      <c r="B338" s="53" t="s">
        <v>36</v>
      </c>
      <c r="C338" s="54" t="s">
        <v>25</v>
      </c>
      <c r="D338" s="54">
        <v>2.7</v>
      </c>
      <c r="E338" s="54"/>
      <c r="F338" s="37"/>
      <c r="G338" s="55"/>
      <c r="H338" s="55"/>
    </row>
    <row r="339" spans="1:10" s="38" customFormat="1" ht="28.9" customHeight="1" x14ac:dyDescent="0.25">
      <c r="A339" s="34">
        <v>12</v>
      </c>
      <c r="B339" s="35" t="s">
        <v>2247</v>
      </c>
      <c r="C339" s="36" t="s">
        <v>17</v>
      </c>
      <c r="D339" s="36">
        <v>44</v>
      </c>
      <c r="E339" s="36"/>
      <c r="F339" s="37"/>
      <c r="G339" s="39"/>
      <c r="H339" s="39"/>
    </row>
    <row r="340" spans="1:10" s="38" customFormat="1" ht="27" customHeight="1" x14ac:dyDescent="0.25">
      <c r="A340" s="34">
        <v>13</v>
      </c>
      <c r="B340" s="35" t="s">
        <v>2201</v>
      </c>
      <c r="C340" s="36" t="s">
        <v>17</v>
      </c>
      <c r="D340" s="36">
        <v>174</v>
      </c>
      <c r="E340" s="36"/>
      <c r="F340" s="37"/>
      <c r="G340" s="39"/>
      <c r="H340" s="39"/>
    </row>
    <row r="341" spans="1:10" s="38" customFormat="1" ht="27" customHeight="1" x14ac:dyDescent="0.25">
      <c r="A341" s="34">
        <f>A340+1</f>
        <v>14</v>
      </c>
      <c r="B341" s="35" t="s">
        <v>2212</v>
      </c>
      <c r="C341" s="36" t="s">
        <v>17</v>
      </c>
      <c r="D341" s="36">
        <v>44</v>
      </c>
      <c r="E341" s="36"/>
      <c r="F341" s="37"/>
      <c r="G341" s="39"/>
      <c r="H341" s="39"/>
    </row>
    <row r="342" spans="1:10" s="13" customFormat="1" ht="29.45" customHeight="1" x14ac:dyDescent="0.25">
      <c r="A342" s="52">
        <v>15</v>
      </c>
      <c r="B342" s="53" t="s">
        <v>2213</v>
      </c>
      <c r="C342" s="54" t="s">
        <v>17</v>
      </c>
      <c r="D342" s="54">
        <v>0.2</v>
      </c>
      <c r="E342" s="54"/>
      <c r="F342" s="37"/>
      <c r="G342" s="55"/>
      <c r="H342" s="55"/>
    </row>
    <row r="343" spans="1:10" s="13" customFormat="1" ht="42" customHeight="1" x14ac:dyDescent="0.25">
      <c r="A343" s="52">
        <v>16</v>
      </c>
      <c r="B343" s="53" t="s">
        <v>111</v>
      </c>
      <c r="C343" s="54" t="s">
        <v>12</v>
      </c>
      <c r="D343" s="56">
        <v>25</v>
      </c>
      <c r="E343" s="56"/>
      <c r="F343" s="37"/>
      <c r="G343" s="55"/>
      <c r="H343" s="55"/>
    </row>
    <row r="344" spans="1:10" s="21" customFormat="1" x14ac:dyDescent="0.25">
      <c r="A344" s="66" t="s">
        <v>112</v>
      </c>
      <c r="B344" s="67"/>
      <c r="C344" s="68"/>
      <c r="D344" s="69"/>
      <c r="E344" s="69"/>
      <c r="F344" s="69"/>
      <c r="G344" s="33"/>
      <c r="H344" s="33"/>
    </row>
    <row r="345" spans="1:10" s="38" customFormat="1" x14ac:dyDescent="0.25">
      <c r="A345" s="34">
        <v>1</v>
      </c>
      <c r="B345" s="35" t="s">
        <v>101</v>
      </c>
      <c r="C345" s="36" t="s">
        <v>12</v>
      </c>
      <c r="D345" s="36">
        <v>10</v>
      </c>
      <c r="E345" s="36"/>
      <c r="F345" s="37"/>
      <c r="G345" s="39"/>
      <c r="H345" s="39"/>
    </row>
    <row r="346" spans="1:10" s="38" customFormat="1" ht="25.5" x14ac:dyDescent="0.25">
      <c r="A346" s="34">
        <v>2</v>
      </c>
      <c r="B346" s="35" t="s">
        <v>2194</v>
      </c>
      <c r="C346" s="36" t="s">
        <v>12</v>
      </c>
      <c r="D346" s="36">
        <v>3055</v>
      </c>
      <c r="E346" s="36"/>
      <c r="F346" s="37"/>
      <c r="G346" s="39"/>
      <c r="H346" s="39"/>
    </row>
    <row r="347" spans="1:10" s="38" customFormat="1" x14ac:dyDescent="0.25">
      <c r="A347" s="34">
        <v>3</v>
      </c>
      <c r="B347" s="35" t="s">
        <v>113</v>
      </c>
      <c r="C347" s="36" t="s">
        <v>12</v>
      </c>
      <c r="D347" s="36">
        <v>40</v>
      </c>
      <c r="E347" s="36"/>
      <c r="F347" s="37"/>
      <c r="G347" s="39"/>
      <c r="H347" s="39"/>
    </row>
    <row r="348" spans="1:10" s="13" customFormat="1" ht="42.6" customHeight="1" x14ac:dyDescent="0.25">
      <c r="A348" s="52">
        <v>4</v>
      </c>
      <c r="B348" s="53" t="s">
        <v>2246</v>
      </c>
      <c r="C348" s="54" t="s">
        <v>12</v>
      </c>
      <c r="D348" s="54">
        <v>55</v>
      </c>
      <c r="E348" s="54"/>
      <c r="F348" s="37"/>
      <c r="G348" s="55"/>
      <c r="H348" s="55"/>
    </row>
    <row r="349" spans="1:10" s="44" customFormat="1" ht="25.5" x14ac:dyDescent="0.25">
      <c r="A349" s="40">
        <v>5</v>
      </c>
      <c r="B349" s="41" t="s">
        <v>89</v>
      </c>
      <c r="C349" s="42" t="s">
        <v>17</v>
      </c>
      <c r="D349" s="42">
        <v>197.5</v>
      </c>
      <c r="E349" s="43"/>
      <c r="F349" s="37"/>
      <c r="G349" s="4"/>
      <c r="H349" s="4"/>
      <c r="I349" s="4"/>
      <c r="J349" s="4"/>
    </row>
    <row r="350" spans="1:10" s="44" customFormat="1" ht="25.5" x14ac:dyDescent="0.25">
      <c r="A350" s="40">
        <v>6</v>
      </c>
      <c r="B350" s="41" t="s">
        <v>18</v>
      </c>
      <c r="C350" s="42" t="s">
        <v>17</v>
      </c>
      <c r="D350" s="42">
        <v>197.5</v>
      </c>
      <c r="E350" s="43"/>
      <c r="F350" s="37"/>
      <c r="G350" s="4"/>
      <c r="H350" s="4"/>
      <c r="I350" s="4"/>
      <c r="J350" s="4"/>
    </row>
    <row r="351" spans="1:10" s="49" customFormat="1" x14ac:dyDescent="0.25">
      <c r="A351" s="45">
        <v>7</v>
      </c>
      <c r="B351" s="46" t="s">
        <v>19</v>
      </c>
      <c r="C351" s="47" t="s">
        <v>17</v>
      </c>
      <c r="D351" s="47">
        <v>6</v>
      </c>
      <c r="E351" s="48"/>
      <c r="F351" s="37"/>
      <c r="G351" s="14"/>
      <c r="H351" s="14"/>
      <c r="I351" s="14"/>
      <c r="J351" s="14"/>
    </row>
    <row r="352" spans="1:10" s="44" customFormat="1" ht="25.5" x14ac:dyDescent="0.25">
      <c r="A352" s="40">
        <v>8</v>
      </c>
      <c r="B352" s="41" t="s">
        <v>20</v>
      </c>
      <c r="C352" s="42" t="s">
        <v>17</v>
      </c>
      <c r="D352" s="47">
        <v>13.4</v>
      </c>
      <c r="E352" s="43"/>
      <c r="F352" s="37"/>
      <c r="G352" s="4"/>
      <c r="H352" s="4"/>
      <c r="I352" s="4"/>
      <c r="J352" s="4"/>
    </row>
    <row r="353" spans="1:10" s="44" customFormat="1" ht="25.5" x14ac:dyDescent="0.25">
      <c r="A353" s="40">
        <v>9</v>
      </c>
      <c r="B353" s="41" t="s">
        <v>21</v>
      </c>
      <c r="C353" s="42" t="s">
        <v>17</v>
      </c>
      <c r="D353" s="42">
        <v>13.4</v>
      </c>
      <c r="E353" s="43"/>
      <c r="F353" s="37"/>
      <c r="G353" s="4"/>
      <c r="H353" s="4"/>
      <c r="I353" s="4"/>
      <c r="J353" s="4"/>
    </row>
    <row r="354" spans="1:10" s="44" customFormat="1" ht="25.5" x14ac:dyDescent="0.25">
      <c r="A354" s="40">
        <v>10</v>
      </c>
      <c r="B354" s="41" t="s">
        <v>22</v>
      </c>
      <c r="C354" s="42" t="s">
        <v>17</v>
      </c>
      <c r="D354" s="42">
        <v>109</v>
      </c>
      <c r="E354" s="43"/>
      <c r="F354" s="37"/>
      <c r="G354" s="4"/>
      <c r="H354" s="4"/>
      <c r="I354" s="4"/>
      <c r="J354" s="4"/>
    </row>
    <row r="355" spans="1:10" s="44" customFormat="1" x14ac:dyDescent="0.25">
      <c r="A355" s="40">
        <v>11</v>
      </c>
      <c r="B355" s="51" t="s">
        <v>23</v>
      </c>
      <c r="C355" s="42" t="s">
        <v>17</v>
      </c>
      <c r="D355" s="42">
        <v>127.5</v>
      </c>
      <c r="E355" s="43"/>
      <c r="F355" s="37"/>
      <c r="G355" s="4"/>
      <c r="H355" s="4"/>
      <c r="I355" s="4"/>
      <c r="J355" s="4"/>
    </row>
    <row r="356" spans="1:10" s="38" customFormat="1" x14ac:dyDescent="0.25">
      <c r="A356" s="34">
        <v>12</v>
      </c>
      <c r="B356" s="35" t="s">
        <v>29</v>
      </c>
      <c r="C356" s="36" t="s">
        <v>25</v>
      </c>
      <c r="D356" s="36">
        <v>17.399999999999999</v>
      </c>
      <c r="E356" s="36"/>
      <c r="F356" s="37"/>
      <c r="G356" s="39"/>
      <c r="H356" s="39"/>
    </row>
    <row r="357" spans="1:10" s="38" customFormat="1" x14ac:dyDescent="0.25">
      <c r="A357" s="34">
        <v>13</v>
      </c>
      <c r="B357" s="35" t="s">
        <v>31</v>
      </c>
      <c r="C357" s="36" t="s">
        <v>25</v>
      </c>
      <c r="D357" s="36">
        <v>73.2</v>
      </c>
      <c r="E357" s="36"/>
      <c r="F357" s="37"/>
      <c r="G357" s="39"/>
      <c r="H357" s="39"/>
    </row>
    <row r="358" spans="1:10" s="13" customFormat="1" x14ac:dyDescent="0.25">
      <c r="A358" s="52">
        <v>14</v>
      </c>
      <c r="B358" s="53" t="s">
        <v>103</v>
      </c>
      <c r="C358" s="54" t="s">
        <v>25</v>
      </c>
      <c r="D358" s="54">
        <v>4.5</v>
      </c>
      <c r="E358" s="54"/>
      <c r="F358" s="37"/>
      <c r="G358" s="55"/>
      <c r="H358" s="55"/>
    </row>
    <row r="359" spans="1:10" s="38" customFormat="1" ht="25.9" customHeight="1" x14ac:dyDescent="0.25">
      <c r="A359" s="34">
        <v>15</v>
      </c>
      <c r="B359" s="35" t="s">
        <v>2247</v>
      </c>
      <c r="C359" s="36" t="s">
        <v>17</v>
      </c>
      <c r="D359" s="36">
        <v>14</v>
      </c>
      <c r="E359" s="36"/>
      <c r="F359" s="37"/>
      <c r="G359" s="39"/>
      <c r="H359" s="39"/>
    </row>
    <row r="360" spans="1:10" s="38" customFormat="1" ht="26.45" customHeight="1" x14ac:dyDescent="0.25">
      <c r="A360" s="34">
        <v>16</v>
      </c>
      <c r="B360" s="35" t="s">
        <v>2219</v>
      </c>
      <c r="C360" s="36" t="s">
        <v>17</v>
      </c>
      <c r="D360" s="36">
        <v>40</v>
      </c>
      <c r="E360" s="36"/>
      <c r="F360" s="37"/>
      <c r="G360" s="39"/>
      <c r="H360" s="39"/>
    </row>
    <row r="361" spans="1:10" s="38" customFormat="1" ht="26.45" customHeight="1" x14ac:dyDescent="0.25">
      <c r="A361" s="34">
        <f>A360+1</f>
        <v>17</v>
      </c>
      <c r="B361" s="35" t="s">
        <v>2248</v>
      </c>
      <c r="C361" s="36" t="s">
        <v>17</v>
      </c>
      <c r="D361" s="36">
        <v>9.5</v>
      </c>
      <c r="E361" s="36"/>
      <c r="F361" s="37"/>
      <c r="G361" s="39"/>
      <c r="H361" s="39"/>
    </row>
    <row r="362" spans="1:10" s="13" customFormat="1" ht="26.45" customHeight="1" x14ac:dyDescent="0.25">
      <c r="A362" s="52">
        <v>18</v>
      </c>
      <c r="B362" s="53" t="s">
        <v>2254</v>
      </c>
      <c r="C362" s="54" t="s">
        <v>17</v>
      </c>
      <c r="D362" s="54">
        <v>1</v>
      </c>
      <c r="E362" s="54"/>
      <c r="F362" s="37"/>
      <c r="G362" s="55"/>
      <c r="H362" s="55"/>
    </row>
    <row r="363" spans="1:10" s="13" customFormat="1" x14ac:dyDescent="0.25">
      <c r="A363" s="52">
        <v>19</v>
      </c>
      <c r="B363" s="53" t="s">
        <v>114</v>
      </c>
      <c r="C363" s="54" t="s">
        <v>25</v>
      </c>
      <c r="D363" s="36">
        <v>13</v>
      </c>
      <c r="E363" s="54"/>
      <c r="F363" s="37"/>
      <c r="G363" s="55"/>
      <c r="H363" s="55"/>
    </row>
    <row r="364" spans="1:10" s="13" customFormat="1" ht="29.45" customHeight="1" x14ac:dyDescent="0.25">
      <c r="A364" s="52">
        <v>20</v>
      </c>
      <c r="B364" s="53" t="s">
        <v>2255</v>
      </c>
      <c r="C364" s="54" t="s">
        <v>17</v>
      </c>
      <c r="D364" s="54">
        <v>7</v>
      </c>
      <c r="E364" s="54"/>
      <c r="F364" s="37"/>
      <c r="G364" s="55"/>
      <c r="H364" s="55"/>
    </row>
    <row r="365" spans="1:10" s="44" customFormat="1" x14ac:dyDescent="0.25">
      <c r="A365" s="40" t="s">
        <v>2192</v>
      </c>
      <c r="B365" s="41"/>
      <c r="C365" s="42"/>
      <c r="D365" s="42"/>
      <c r="E365" s="43"/>
      <c r="F365" s="37"/>
      <c r="G365" s="4"/>
      <c r="H365" s="4"/>
      <c r="I365" s="4"/>
      <c r="J365" s="4"/>
    </row>
    <row r="366" spans="1:10" s="44" customFormat="1" x14ac:dyDescent="0.25">
      <c r="A366" s="40" t="s">
        <v>2186</v>
      </c>
      <c r="B366" s="41"/>
      <c r="C366" s="42"/>
      <c r="D366" s="42"/>
      <c r="E366" s="43"/>
      <c r="F366" s="37"/>
      <c r="G366" s="4"/>
      <c r="H366" s="4"/>
      <c r="I366" s="4"/>
      <c r="J366" s="4"/>
    </row>
    <row r="367" spans="1:10" s="44" customFormat="1" x14ac:dyDescent="0.25">
      <c r="A367" s="40" t="s">
        <v>2187</v>
      </c>
      <c r="B367" s="41"/>
      <c r="C367" s="42"/>
      <c r="D367" s="42"/>
      <c r="E367" s="43"/>
      <c r="F367" s="37"/>
      <c r="G367" s="4"/>
      <c r="H367" s="4"/>
      <c r="I367" s="4"/>
      <c r="J367" s="4"/>
    </row>
    <row r="368" spans="1:10" s="44" customFormat="1" x14ac:dyDescent="0.25">
      <c r="A368" s="40" t="s">
        <v>2193</v>
      </c>
      <c r="B368" s="41"/>
      <c r="C368" s="42"/>
      <c r="D368" s="42"/>
      <c r="E368" s="43"/>
      <c r="F368" s="37"/>
      <c r="G368" s="4"/>
      <c r="H368" s="4"/>
      <c r="I368" s="4"/>
      <c r="J368" s="4"/>
    </row>
    <row r="369" spans="1:10" s="21" customFormat="1" x14ac:dyDescent="0.25">
      <c r="A369" s="66" t="s">
        <v>115</v>
      </c>
      <c r="B369" s="67"/>
      <c r="C369" s="68"/>
      <c r="D369" s="69"/>
      <c r="E369" s="69"/>
      <c r="F369" s="69"/>
      <c r="G369" s="33"/>
      <c r="H369" s="33"/>
    </row>
    <row r="370" spans="1:10" s="38" customFormat="1" x14ac:dyDescent="0.25">
      <c r="A370" s="34">
        <v>1</v>
      </c>
      <c r="B370" s="35" t="s">
        <v>101</v>
      </c>
      <c r="C370" s="36" t="s">
        <v>12</v>
      </c>
      <c r="D370" s="36">
        <v>5</v>
      </c>
      <c r="E370" s="36"/>
      <c r="F370" s="37"/>
      <c r="G370" s="39"/>
      <c r="H370" s="39"/>
    </row>
    <row r="371" spans="1:10" s="38" customFormat="1" ht="25.5" x14ac:dyDescent="0.25">
      <c r="A371" s="34">
        <v>2</v>
      </c>
      <c r="B371" s="35" t="s">
        <v>2194</v>
      </c>
      <c r="C371" s="36" t="s">
        <v>12</v>
      </c>
      <c r="D371" s="36">
        <v>345</v>
      </c>
      <c r="E371" s="36"/>
      <c r="F371" s="37"/>
      <c r="G371" s="39"/>
      <c r="H371" s="39"/>
    </row>
    <row r="372" spans="1:10" s="49" customFormat="1" ht="13.9" customHeight="1" x14ac:dyDescent="0.25">
      <c r="A372" s="45">
        <v>3</v>
      </c>
      <c r="B372" s="46" t="s">
        <v>19</v>
      </c>
      <c r="C372" s="47" t="s">
        <v>17</v>
      </c>
      <c r="D372" s="47">
        <v>22.1</v>
      </c>
      <c r="E372" s="48"/>
      <c r="F372" s="37"/>
      <c r="G372" s="14"/>
      <c r="H372" s="14"/>
      <c r="I372" s="14"/>
      <c r="J372" s="14"/>
    </row>
    <row r="373" spans="1:10" s="44" customFormat="1" ht="13.9" customHeight="1" x14ac:dyDescent="0.25">
      <c r="A373" s="40">
        <v>4</v>
      </c>
      <c r="B373" s="41" t="s">
        <v>20</v>
      </c>
      <c r="C373" s="42" t="s">
        <v>17</v>
      </c>
      <c r="D373" s="47">
        <v>0.6</v>
      </c>
      <c r="E373" s="43"/>
      <c r="F373" s="37"/>
      <c r="G373" s="4"/>
      <c r="H373" s="4"/>
      <c r="I373" s="4"/>
      <c r="J373" s="4"/>
    </row>
    <row r="374" spans="1:10" s="44" customFormat="1" ht="13.9" customHeight="1" x14ac:dyDescent="0.25">
      <c r="A374" s="40">
        <v>5</v>
      </c>
      <c r="B374" s="41" t="s">
        <v>21</v>
      </c>
      <c r="C374" s="42" t="s">
        <v>17</v>
      </c>
      <c r="D374" s="42">
        <v>0.6</v>
      </c>
      <c r="E374" s="43"/>
      <c r="F374" s="37"/>
      <c r="G374" s="4"/>
      <c r="H374" s="4"/>
      <c r="I374" s="4"/>
      <c r="J374" s="4"/>
    </row>
    <row r="375" spans="1:10" s="44" customFormat="1" x14ac:dyDescent="0.25">
      <c r="A375" s="40">
        <v>6</v>
      </c>
      <c r="B375" s="51" t="s">
        <v>23</v>
      </c>
      <c r="C375" s="42" t="s">
        <v>17</v>
      </c>
      <c r="D375" s="42">
        <v>11.7</v>
      </c>
      <c r="E375" s="43"/>
      <c r="F375" s="37"/>
      <c r="G375" s="4"/>
      <c r="H375" s="4"/>
      <c r="I375" s="4"/>
      <c r="J375" s="4"/>
    </row>
    <row r="376" spans="1:10" s="44" customFormat="1" x14ac:dyDescent="0.25">
      <c r="A376" s="40">
        <v>7</v>
      </c>
      <c r="B376" s="51" t="s">
        <v>116</v>
      </c>
      <c r="C376" s="42" t="s">
        <v>17</v>
      </c>
      <c r="D376" s="42">
        <v>11</v>
      </c>
      <c r="E376" s="43"/>
      <c r="F376" s="37"/>
      <c r="G376" s="4"/>
      <c r="H376" s="4"/>
      <c r="I376" s="4"/>
      <c r="J376" s="4"/>
    </row>
    <row r="377" spans="1:10" s="44" customFormat="1" ht="25.5" x14ac:dyDescent="0.25">
      <c r="A377" s="40">
        <v>8</v>
      </c>
      <c r="B377" s="41" t="s">
        <v>18</v>
      </c>
      <c r="C377" s="42" t="s">
        <v>17</v>
      </c>
      <c r="D377" s="42">
        <v>11</v>
      </c>
      <c r="E377" s="43"/>
      <c r="F377" s="37"/>
      <c r="G377" s="4"/>
      <c r="H377" s="4"/>
      <c r="I377" s="4"/>
      <c r="J377" s="4"/>
    </row>
    <row r="378" spans="1:10" s="38" customFormat="1" x14ac:dyDescent="0.25">
      <c r="A378" s="34">
        <v>9</v>
      </c>
      <c r="B378" s="35" t="s">
        <v>29</v>
      </c>
      <c r="C378" s="36" t="s">
        <v>25</v>
      </c>
      <c r="D378" s="36">
        <v>2.7</v>
      </c>
      <c r="E378" s="36"/>
      <c r="F378" s="37"/>
      <c r="G378" s="39"/>
      <c r="H378" s="39"/>
    </row>
    <row r="379" spans="1:10" s="38" customFormat="1" x14ac:dyDescent="0.25">
      <c r="A379" s="34">
        <v>10</v>
      </c>
      <c r="B379" s="35" t="s">
        <v>31</v>
      </c>
      <c r="C379" s="36" t="s">
        <v>25</v>
      </c>
      <c r="D379" s="36">
        <v>29.6</v>
      </c>
      <c r="E379" s="36"/>
      <c r="F379" s="37"/>
      <c r="G379" s="39"/>
      <c r="H379" s="39"/>
    </row>
    <row r="380" spans="1:10" s="13" customFormat="1" x14ac:dyDescent="0.25">
      <c r="A380" s="52">
        <v>11</v>
      </c>
      <c r="B380" s="53" t="s">
        <v>117</v>
      </c>
      <c r="C380" s="54" t="s">
        <v>25</v>
      </c>
      <c r="D380" s="54">
        <v>1</v>
      </c>
      <c r="E380" s="54"/>
      <c r="F380" s="37"/>
      <c r="G380" s="55"/>
      <c r="H380" s="55"/>
    </row>
    <row r="381" spans="1:10" s="38" customFormat="1" ht="29.45" customHeight="1" x14ac:dyDescent="0.25">
      <c r="A381" s="34">
        <v>12</v>
      </c>
      <c r="B381" s="35" t="s">
        <v>2247</v>
      </c>
      <c r="C381" s="36" t="s">
        <v>17</v>
      </c>
      <c r="D381" s="36">
        <v>1</v>
      </c>
      <c r="E381" s="36"/>
      <c r="F381" s="37"/>
      <c r="G381" s="39"/>
      <c r="H381" s="39"/>
    </row>
    <row r="382" spans="1:10" s="38" customFormat="1" ht="27.6" customHeight="1" x14ac:dyDescent="0.25">
      <c r="A382" s="34">
        <v>13</v>
      </c>
      <c r="B382" s="35" t="s">
        <v>2219</v>
      </c>
      <c r="C382" s="36" t="s">
        <v>17</v>
      </c>
      <c r="D382" s="36">
        <v>1.5</v>
      </c>
      <c r="E382" s="36"/>
      <c r="F382" s="37"/>
      <c r="G382" s="39"/>
      <c r="H382" s="39"/>
    </row>
    <row r="383" spans="1:10" s="38" customFormat="1" ht="27.6" customHeight="1" x14ac:dyDescent="0.25">
      <c r="A383" s="34">
        <f>A382+1</f>
        <v>14</v>
      </c>
      <c r="B383" s="35" t="s">
        <v>2220</v>
      </c>
      <c r="C383" s="36" t="s">
        <v>17</v>
      </c>
      <c r="D383" s="36">
        <v>3</v>
      </c>
      <c r="E383" s="36"/>
      <c r="F383" s="37"/>
      <c r="G383" s="39"/>
      <c r="H383" s="39"/>
    </row>
    <row r="384" spans="1:10" s="13" customFormat="1" ht="27.6" customHeight="1" x14ac:dyDescent="0.25">
      <c r="A384" s="52">
        <v>15</v>
      </c>
      <c r="B384" s="53" t="s">
        <v>2256</v>
      </c>
      <c r="C384" s="54" t="s">
        <v>17</v>
      </c>
      <c r="D384" s="54">
        <v>0.5</v>
      </c>
      <c r="E384" s="54"/>
      <c r="F384" s="37"/>
      <c r="G384" s="55"/>
      <c r="H384" s="55"/>
    </row>
    <row r="385" spans="1:10" s="13" customFormat="1" x14ac:dyDescent="0.25">
      <c r="A385" s="52">
        <v>16</v>
      </c>
      <c r="B385" s="53" t="s">
        <v>105</v>
      </c>
      <c r="C385" s="54" t="s">
        <v>25</v>
      </c>
      <c r="D385" s="36">
        <v>0.5</v>
      </c>
      <c r="E385" s="54"/>
      <c r="F385" s="37"/>
      <c r="G385" s="55"/>
      <c r="H385" s="55"/>
    </row>
    <row r="386" spans="1:10" s="13" customFormat="1" ht="13.15" customHeight="1" x14ac:dyDescent="0.25">
      <c r="A386" s="52">
        <v>17</v>
      </c>
      <c r="B386" s="53" t="s">
        <v>39</v>
      </c>
      <c r="C386" s="54" t="s">
        <v>25</v>
      </c>
      <c r="D386" s="54">
        <v>1.6</v>
      </c>
      <c r="E386" s="54"/>
      <c r="F386" s="37"/>
      <c r="G386" s="55"/>
      <c r="H386" s="55"/>
    </row>
    <row r="387" spans="1:10" s="21" customFormat="1" x14ac:dyDescent="0.25">
      <c r="A387" s="66" t="s">
        <v>118</v>
      </c>
      <c r="B387" s="67"/>
      <c r="C387" s="68"/>
      <c r="D387" s="69"/>
      <c r="E387" s="69"/>
      <c r="F387" s="69"/>
      <c r="G387" s="33"/>
      <c r="H387" s="33"/>
    </row>
    <row r="388" spans="1:10" s="38" customFormat="1" ht="25.5" x14ac:dyDescent="0.25">
      <c r="A388" s="34">
        <v>1</v>
      </c>
      <c r="B388" s="35" t="s">
        <v>2194</v>
      </c>
      <c r="C388" s="36" t="s">
        <v>12</v>
      </c>
      <c r="D388" s="36">
        <v>270</v>
      </c>
      <c r="E388" s="36"/>
      <c r="F388" s="37"/>
      <c r="G388" s="39"/>
      <c r="H388" s="39"/>
    </row>
    <row r="389" spans="1:10" s="44" customFormat="1" ht="25.5" x14ac:dyDescent="0.25">
      <c r="A389" s="40">
        <v>2</v>
      </c>
      <c r="B389" s="41" t="s">
        <v>89</v>
      </c>
      <c r="C389" s="42" t="s">
        <v>17</v>
      </c>
      <c r="D389" s="42">
        <v>11</v>
      </c>
      <c r="E389" s="43"/>
      <c r="F389" s="37"/>
      <c r="G389" s="4"/>
      <c r="H389" s="4"/>
      <c r="I389" s="4"/>
      <c r="J389" s="4"/>
    </row>
    <row r="390" spans="1:10" s="44" customFormat="1" ht="25.5" x14ac:dyDescent="0.25">
      <c r="A390" s="40">
        <v>3</v>
      </c>
      <c r="B390" s="41" t="s">
        <v>18</v>
      </c>
      <c r="C390" s="42" t="s">
        <v>17</v>
      </c>
      <c r="D390" s="42">
        <v>11</v>
      </c>
      <c r="E390" s="43"/>
      <c r="F390" s="37"/>
      <c r="G390" s="4"/>
      <c r="H390" s="4"/>
      <c r="I390" s="4"/>
      <c r="J390" s="4"/>
    </row>
    <row r="391" spans="1:10" s="44" customFormat="1" ht="25.5" x14ac:dyDescent="0.25">
      <c r="A391" s="40">
        <v>4</v>
      </c>
      <c r="B391" s="41" t="s">
        <v>22</v>
      </c>
      <c r="C391" s="42" t="s">
        <v>17</v>
      </c>
      <c r="D391" s="42">
        <v>8.5</v>
      </c>
      <c r="E391" s="43"/>
      <c r="F391" s="37"/>
      <c r="G391" s="4"/>
      <c r="H391" s="4"/>
      <c r="I391" s="4"/>
      <c r="J391" s="4"/>
    </row>
    <row r="392" spans="1:10" s="44" customFormat="1" x14ac:dyDescent="0.25">
      <c r="A392" s="40">
        <v>5</v>
      </c>
      <c r="B392" s="51" t="s">
        <v>23</v>
      </c>
      <c r="C392" s="42" t="s">
        <v>17</v>
      </c>
      <c r="D392" s="42">
        <v>8.5</v>
      </c>
      <c r="E392" s="43"/>
      <c r="F392" s="37"/>
      <c r="G392" s="4"/>
      <c r="H392" s="4"/>
      <c r="I392" s="4"/>
      <c r="J392" s="4"/>
    </row>
    <row r="393" spans="1:10" s="38" customFormat="1" x14ac:dyDescent="0.25">
      <c r="A393" s="34">
        <v>6</v>
      </c>
      <c r="B393" s="35" t="s">
        <v>29</v>
      </c>
      <c r="C393" s="36" t="s">
        <v>25</v>
      </c>
      <c r="D393" s="36">
        <v>6.8</v>
      </c>
      <c r="E393" s="36"/>
      <c r="F393" s="37"/>
      <c r="G393" s="39"/>
      <c r="H393" s="39"/>
    </row>
    <row r="394" spans="1:10" s="38" customFormat="1" ht="27" customHeight="1" x14ac:dyDescent="0.25">
      <c r="A394" s="34">
        <v>7</v>
      </c>
      <c r="B394" s="35" t="s">
        <v>2247</v>
      </c>
      <c r="C394" s="36" t="s">
        <v>17</v>
      </c>
      <c r="D394" s="36">
        <v>2</v>
      </c>
      <c r="E394" s="36"/>
      <c r="F394" s="37"/>
      <c r="G394" s="39"/>
      <c r="H394" s="39"/>
    </row>
    <row r="395" spans="1:10" s="38" customFormat="1" ht="27" customHeight="1" x14ac:dyDescent="0.25">
      <c r="A395" s="34">
        <v>8</v>
      </c>
      <c r="B395" s="35" t="s">
        <v>2257</v>
      </c>
      <c r="C395" s="36" t="s">
        <v>17</v>
      </c>
      <c r="D395" s="36">
        <v>4</v>
      </c>
      <c r="E395" s="36"/>
      <c r="F395" s="37"/>
      <c r="G395" s="39"/>
      <c r="H395" s="39"/>
    </row>
    <row r="396" spans="1:10" s="21" customFormat="1" x14ac:dyDescent="0.25">
      <c r="A396" s="66" t="s">
        <v>119</v>
      </c>
      <c r="B396" s="67"/>
      <c r="C396" s="68"/>
      <c r="D396" s="69"/>
      <c r="E396" s="69"/>
      <c r="F396" s="69"/>
      <c r="G396" s="33"/>
      <c r="H396" s="33"/>
    </row>
    <row r="397" spans="1:10" s="38" customFormat="1" ht="25.5" x14ac:dyDescent="0.25">
      <c r="A397" s="34">
        <v>1</v>
      </c>
      <c r="B397" s="35" t="s">
        <v>2194</v>
      </c>
      <c r="C397" s="36" t="s">
        <v>12</v>
      </c>
      <c r="D397" s="36">
        <v>340</v>
      </c>
      <c r="E397" s="36"/>
      <c r="F397" s="37"/>
      <c r="G397" s="39"/>
      <c r="H397" s="39"/>
    </row>
    <row r="398" spans="1:10" s="44" customFormat="1" ht="25.5" x14ac:dyDescent="0.25">
      <c r="A398" s="40">
        <v>2</v>
      </c>
      <c r="B398" s="41" t="s">
        <v>89</v>
      </c>
      <c r="C398" s="42" t="s">
        <v>17</v>
      </c>
      <c r="D398" s="42">
        <v>65</v>
      </c>
      <c r="E398" s="43"/>
      <c r="F398" s="37"/>
      <c r="G398" s="4"/>
      <c r="H398" s="4"/>
      <c r="I398" s="4"/>
      <c r="J398" s="4"/>
    </row>
    <row r="399" spans="1:10" s="44" customFormat="1" ht="25.5" x14ac:dyDescent="0.25">
      <c r="A399" s="40">
        <v>3</v>
      </c>
      <c r="B399" s="41" t="s">
        <v>20</v>
      </c>
      <c r="C399" s="42" t="s">
        <v>17</v>
      </c>
      <c r="D399" s="47">
        <v>1.1000000000000001</v>
      </c>
      <c r="E399" s="43"/>
      <c r="F399" s="37"/>
      <c r="G399" s="4"/>
      <c r="H399" s="4"/>
      <c r="I399" s="4"/>
      <c r="J399" s="4"/>
    </row>
    <row r="400" spans="1:10" s="44" customFormat="1" ht="13.9" customHeight="1" x14ac:dyDescent="0.25">
      <c r="A400" s="40">
        <v>4</v>
      </c>
      <c r="B400" s="41" t="s">
        <v>21</v>
      </c>
      <c r="C400" s="42" t="s">
        <v>17</v>
      </c>
      <c r="D400" s="42">
        <v>1.1000000000000001</v>
      </c>
      <c r="E400" s="43"/>
      <c r="F400" s="37"/>
      <c r="G400" s="4"/>
      <c r="H400" s="4"/>
      <c r="I400" s="4"/>
      <c r="J400" s="4"/>
    </row>
    <row r="401" spans="1:10" s="44" customFormat="1" ht="25.5" x14ac:dyDescent="0.25">
      <c r="A401" s="40">
        <v>5</v>
      </c>
      <c r="B401" s="41" t="s">
        <v>18</v>
      </c>
      <c r="C401" s="42"/>
      <c r="D401" s="42">
        <v>66.099999999999994</v>
      </c>
      <c r="E401" s="43"/>
      <c r="F401" s="37"/>
      <c r="G401" s="4"/>
      <c r="H401" s="4"/>
      <c r="I401" s="4"/>
      <c r="J401" s="4"/>
    </row>
    <row r="402" spans="1:10" s="44" customFormat="1" ht="25.5" x14ac:dyDescent="0.25">
      <c r="A402" s="40">
        <v>6</v>
      </c>
      <c r="B402" s="41" t="s">
        <v>120</v>
      </c>
      <c r="C402" s="42" t="s">
        <v>17</v>
      </c>
      <c r="D402" s="42">
        <v>62.5</v>
      </c>
      <c r="E402" s="43"/>
      <c r="F402" s="37"/>
      <c r="G402" s="4"/>
      <c r="H402" s="4"/>
      <c r="I402" s="4"/>
      <c r="J402" s="4"/>
    </row>
    <row r="403" spans="1:10" s="44" customFormat="1" x14ac:dyDescent="0.25">
      <c r="A403" s="40">
        <v>7</v>
      </c>
      <c r="B403" s="51" t="s">
        <v>121</v>
      </c>
      <c r="C403" s="42" t="s">
        <v>17</v>
      </c>
      <c r="D403" s="42">
        <v>62.5</v>
      </c>
      <c r="E403" s="43"/>
      <c r="F403" s="37"/>
      <c r="G403" s="4"/>
      <c r="H403" s="4"/>
      <c r="I403" s="4"/>
      <c r="J403" s="4"/>
    </row>
    <row r="404" spans="1:10" s="38" customFormat="1" x14ac:dyDescent="0.25">
      <c r="A404" s="34">
        <v>8</v>
      </c>
      <c r="B404" s="35" t="s">
        <v>29</v>
      </c>
      <c r="C404" s="36" t="s">
        <v>25</v>
      </c>
      <c r="D404" s="36">
        <v>4</v>
      </c>
      <c r="E404" s="36"/>
      <c r="F404" s="37"/>
      <c r="G404" s="39"/>
      <c r="H404" s="39"/>
    </row>
    <row r="405" spans="1:10" s="13" customFormat="1" x14ac:dyDescent="0.25">
      <c r="A405" s="52">
        <v>9</v>
      </c>
      <c r="B405" s="53" t="s">
        <v>103</v>
      </c>
      <c r="C405" s="54" t="s">
        <v>25</v>
      </c>
      <c r="D405" s="54">
        <v>8.5500000000000007</v>
      </c>
      <c r="E405" s="54"/>
      <c r="F405" s="37"/>
      <c r="G405" s="55"/>
      <c r="H405" s="55"/>
    </row>
    <row r="406" spans="1:10" s="38" customFormat="1" ht="27" customHeight="1" x14ac:dyDescent="0.25">
      <c r="A406" s="34">
        <v>10</v>
      </c>
      <c r="B406" s="35" t="s">
        <v>2219</v>
      </c>
      <c r="C406" s="36" t="s">
        <v>17</v>
      </c>
      <c r="D406" s="36">
        <v>4</v>
      </c>
      <c r="E406" s="36"/>
      <c r="F406" s="37"/>
      <c r="G406" s="39"/>
      <c r="H406" s="39"/>
    </row>
    <row r="407" spans="1:10" s="13" customFormat="1" ht="29.45" customHeight="1" x14ac:dyDescent="0.25">
      <c r="A407" s="52">
        <v>11</v>
      </c>
      <c r="B407" s="53" t="s">
        <v>2254</v>
      </c>
      <c r="C407" s="54" t="s">
        <v>17</v>
      </c>
      <c r="D407" s="54">
        <v>1.5</v>
      </c>
      <c r="E407" s="54"/>
      <c r="F407" s="37"/>
      <c r="G407" s="55"/>
      <c r="H407" s="55"/>
    </row>
    <row r="408" spans="1:10" s="13" customFormat="1" x14ac:dyDescent="0.25">
      <c r="A408" s="52">
        <v>12</v>
      </c>
      <c r="B408" s="53" t="s">
        <v>122</v>
      </c>
      <c r="C408" s="54" t="s">
        <v>25</v>
      </c>
      <c r="D408" s="36">
        <v>0.7</v>
      </c>
      <c r="E408" s="54"/>
      <c r="F408" s="37"/>
      <c r="G408" s="55"/>
      <c r="H408" s="55"/>
    </row>
    <row r="409" spans="1:10" s="21" customFormat="1" x14ac:dyDescent="0.25">
      <c r="A409" s="66" t="s">
        <v>123</v>
      </c>
      <c r="B409" s="67"/>
      <c r="C409" s="68"/>
      <c r="D409" s="69"/>
      <c r="E409" s="69"/>
      <c r="F409" s="69"/>
      <c r="G409" s="33"/>
      <c r="H409" s="33"/>
    </row>
    <row r="410" spans="1:10" s="38" customFormat="1" x14ac:dyDescent="0.25">
      <c r="A410" s="34">
        <v>1</v>
      </c>
      <c r="B410" s="35" t="s">
        <v>101</v>
      </c>
      <c r="C410" s="36" t="s">
        <v>12</v>
      </c>
      <c r="D410" s="36">
        <v>5</v>
      </c>
      <c r="E410" s="36"/>
      <c r="F410" s="37"/>
      <c r="G410" s="39"/>
      <c r="H410" s="39"/>
    </row>
    <row r="411" spans="1:10" s="38" customFormat="1" ht="25.5" x14ac:dyDescent="0.25">
      <c r="A411" s="34">
        <v>2</v>
      </c>
      <c r="B411" s="35" t="s">
        <v>2194</v>
      </c>
      <c r="C411" s="36" t="s">
        <v>12</v>
      </c>
      <c r="D411" s="36">
        <v>635</v>
      </c>
      <c r="E411" s="36"/>
      <c r="F411" s="37"/>
      <c r="G411" s="39"/>
      <c r="H411" s="39"/>
    </row>
    <row r="412" spans="1:10" s="13" customFormat="1" ht="42" customHeight="1" x14ac:dyDescent="0.25">
      <c r="A412" s="52">
        <v>3</v>
      </c>
      <c r="B412" s="53" t="s">
        <v>2246</v>
      </c>
      <c r="C412" s="54" t="s">
        <v>12</v>
      </c>
      <c r="D412" s="54">
        <v>55</v>
      </c>
      <c r="E412" s="54"/>
      <c r="F412" s="37"/>
      <c r="G412" s="55"/>
      <c r="H412" s="55"/>
    </row>
    <row r="413" spans="1:10" s="49" customFormat="1" x14ac:dyDescent="0.25">
      <c r="A413" s="45">
        <v>4</v>
      </c>
      <c r="B413" s="46" t="s">
        <v>19</v>
      </c>
      <c r="C413" s="47" t="s">
        <v>17</v>
      </c>
      <c r="D413" s="47">
        <v>42.5</v>
      </c>
      <c r="E413" s="48"/>
      <c r="F413" s="37"/>
      <c r="G413" s="14"/>
      <c r="H413" s="14"/>
      <c r="I413" s="14"/>
      <c r="J413" s="14"/>
    </row>
    <row r="414" spans="1:10" s="44" customFormat="1" ht="25.5" x14ac:dyDescent="0.25">
      <c r="A414" s="40">
        <v>5</v>
      </c>
      <c r="B414" s="41" t="s">
        <v>20</v>
      </c>
      <c r="C414" s="42" t="s">
        <v>17</v>
      </c>
      <c r="D414" s="47">
        <v>1</v>
      </c>
      <c r="E414" s="43"/>
      <c r="F414" s="37"/>
      <c r="G414" s="4"/>
      <c r="H414" s="4"/>
      <c r="I414" s="4"/>
      <c r="J414" s="4"/>
    </row>
    <row r="415" spans="1:10" s="44" customFormat="1" ht="25.5" x14ac:dyDescent="0.25">
      <c r="A415" s="40">
        <v>6</v>
      </c>
      <c r="B415" s="41" t="s">
        <v>21</v>
      </c>
      <c r="C415" s="42" t="s">
        <v>17</v>
      </c>
      <c r="D415" s="42">
        <v>1</v>
      </c>
      <c r="E415" s="43"/>
      <c r="F415" s="37"/>
      <c r="G415" s="4"/>
      <c r="H415" s="4"/>
      <c r="I415" s="4"/>
      <c r="J415" s="4"/>
    </row>
    <row r="416" spans="1:10" s="44" customFormat="1" x14ac:dyDescent="0.25">
      <c r="A416" s="40">
        <v>7</v>
      </c>
      <c r="B416" s="51" t="s">
        <v>23</v>
      </c>
      <c r="C416" s="42" t="s">
        <v>17</v>
      </c>
      <c r="D416" s="42">
        <v>21.5</v>
      </c>
      <c r="E416" s="43"/>
      <c r="F416" s="37"/>
      <c r="G416" s="4"/>
      <c r="H416" s="4"/>
      <c r="I416" s="4"/>
      <c r="J416" s="4"/>
    </row>
    <row r="417" spans="1:10" s="44" customFormat="1" x14ac:dyDescent="0.25">
      <c r="A417" s="40">
        <v>8</v>
      </c>
      <c r="B417" s="51" t="s">
        <v>102</v>
      </c>
      <c r="C417" s="42" t="s">
        <v>17</v>
      </c>
      <c r="D417" s="42">
        <v>22</v>
      </c>
      <c r="E417" s="43"/>
      <c r="F417" s="37"/>
      <c r="G417" s="4"/>
      <c r="H417" s="4"/>
      <c r="I417" s="4"/>
      <c r="J417" s="4"/>
    </row>
    <row r="418" spans="1:10" s="44" customFormat="1" ht="25.5" x14ac:dyDescent="0.25">
      <c r="A418" s="40">
        <v>9</v>
      </c>
      <c r="B418" s="41" t="s">
        <v>18</v>
      </c>
      <c r="C418" s="42" t="s">
        <v>17</v>
      </c>
      <c r="D418" s="42">
        <v>22</v>
      </c>
      <c r="E418" s="43"/>
      <c r="F418" s="37"/>
      <c r="G418" s="4"/>
      <c r="H418" s="4"/>
      <c r="I418" s="4"/>
      <c r="J418" s="4"/>
    </row>
    <row r="419" spans="1:10" s="38" customFormat="1" x14ac:dyDescent="0.25">
      <c r="A419" s="34">
        <v>10</v>
      </c>
      <c r="B419" s="35" t="s">
        <v>29</v>
      </c>
      <c r="C419" s="36" t="s">
        <v>25</v>
      </c>
      <c r="D419" s="36">
        <v>4</v>
      </c>
      <c r="E419" s="36"/>
      <c r="F419" s="37"/>
      <c r="G419" s="39"/>
      <c r="H419" s="39"/>
    </row>
    <row r="420" spans="1:10" s="38" customFormat="1" x14ac:dyDescent="0.25">
      <c r="A420" s="34">
        <v>11</v>
      </c>
      <c r="B420" s="35" t="s">
        <v>31</v>
      </c>
      <c r="C420" s="36" t="s">
        <v>25</v>
      </c>
      <c r="D420" s="36">
        <v>52.1</v>
      </c>
      <c r="E420" s="36"/>
      <c r="F420" s="37"/>
      <c r="G420" s="39"/>
      <c r="H420" s="39"/>
    </row>
    <row r="421" spans="1:10" s="13" customFormat="1" x14ac:dyDescent="0.25">
      <c r="A421" s="52">
        <v>12</v>
      </c>
      <c r="B421" s="53" t="s">
        <v>103</v>
      </c>
      <c r="C421" s="54" t="s">
        <v>25</v>
      </c>
      <c r="D421" s="54">
        <v>11</v>
      </c>
      <c r="E421" s="54"/>
      <c r="F421" s="37"/>
      <c r="G421" s="55"/>
      <c r="H421" s="55"/>
    </row>
    <row r="422" spans="1:10" s="38" customFormat="1" ht="28.15" customHeight="1" x14ac:dyDescent="0.25">
      <c r="A422" s="34">
        <v>13</v>
      </c>
      <c r="B422" s="35" t="s">
        <v>2247</v>
      </c>
      <c r="C422" s="36" t="s">
        <v>17</v>
      </c>
      <c r="D422" s="36">
        <v>1</v>
      </c>
      <c r="E422" s="36"/>
      <c r="F422" s="37"/>
      <c r="G422" s="39"/>
      <c r="H422" s="39"/>
    </row>
    <row r="423" spans="1:10" s="38" customFormat="1" ht="28.9" customHeight="1" x14ac:dyDescent="0.25">
      <c r="A423" s="34">
        <v>14</v>
      </c>
      <c r="B423" s="35" t="s">
        <v>2258</v>
      </c>
      <c r="C423" s="36" t="s">
        <v>17</v>
      </c>
      <c r="D423" s="36">
        <v>3</v>
      </c>
      <c r="E423" s="36"/>
      <c r="F423" s="37"/>
      <c r="G423" s="39"/>
      <c r="H423" s="39"/>
    </row>
    <row r="424" spans="1:10" s="38" customFormat="1" ht="28.9" customHeight="1" x14ac:dyDescent="0.25">
      <c r="A424" s="34">
        <f>A423+1</f>
        <v>15</v>
      </c>
      <c r="B424" s="35" t="s">
        <v>2220</v>
      </c>
      <c r="C424" s="36" t="s">
        <v>17</v>
      </c>
      <c r="D424" s="36">
        <v>5.5</v>
      </c>
      <c r="E424" s="36"/>
      <c r="F424" s="37"/>
      <c r="G424" s="39"/>
      <c r="H424" s="39"/>
    </row>
    <row r="425" spans="1:10" s="13" customFormat="1" ht="28.9" customHeight="1" x14ac:dyDescent="0.25">
      <c r="A425" s="52">
        <v>16</v>
      </c>
      <c r="B425" s="53" t="s">
        <v>2259</v>
      </c>
      <c r="C425" s="54" t="s">
        <v>17</v>
      </c>
      <c r="D425" s="54">
        <v>2</v>
      </c>
      <c r="E425" s="54"/>
      <c r="F425" s="37"/>
      <c r="G425" s="55"/>
      <c r="H425" s="55"/>
    </row>
    <row r="426" spans="1:10" s="13" customFormat="1" x14ac:dyDescent="0.25">
      <c r="A426" s="52">
        <v>17</v>
      </c>
      <c r="B426" s="53" t="s">
        <v>104</v>
      </c>
      <c r="C426" s="54" t="s">
        <v>25</v>
      </c>
      <c r="D426" s="36">
        <v>3</v>
      </c>
      <c r="E426" s="54"/>
      <c r="F426" s="37"/>
      <c r="G426" s="55"/>
      <c r="H426" s="55"/>
    </row>
    <row r="427" spans="1:10" s="13" customFormat="1" ht="29.45" customHeight="1" x14ac:dyDescent="0.25">
      <c r="A427" s="52">
        <v>18</v>
      </c>
      <c r="B427" s="53" t="s">
        <v>2260</v>
      </c>
      <c r="C427" s="54" t="s">
        <v>17</v>
      </c>
      <c r="D427" s="54">
        <v>0.3</v>
      </c>
      <c r="E427" s="54"/>
      <c r="F427" s="37"/>
      <c r="G427" s="55"/>
      <c r="H427" s="55"/>
    </row>
    <row r="428" spans="1:10" s="13" customFormat="1" ht="13.9" customHeight="1" x14ac:dyDescent="0.25">
      <c r="A428" s="52">
        <v>19</v>
      </c>
      <c r="B428" s="53" t="s">
        <v>105</v>
      </c>
      <c r="C428" s="54" t="s">
        <v>25</v>
      </c>
      <c r="D428" s="54">
        <v>0.5</v>
      </c>
      <c r="E428" s="54"/>
      <c r="F428" s="37"/>
      <c r="G428" s="55"/>
      <c r="H428" s="55"/>
    </row>
    <row r="429" spans="1:10" s="13" customFormat="1" ht="13.9" customHeight="1" x14ac:dyDescent="0.25">
      <c r="A429" s="52">
        <v>20</v>
      </c>
      <c r="B429" s="53" t="s">
        <v>106</v>
      </c>
      <c r="C429" s="54" t="s">
        <v>14</v>
      </c>
      <c r="D429" s="54">
        <v>6</v>
      </c>
      <c r="E429" s="54"/>
      <c r="F429" s="37"/>
      <c r="G429" s="55"/>
      <c r="H429" s="55"/>
    </row>
    <row r="430" spans="1:10" s="74" customFormat="1" ht="13.9" customHeight="1" x14ac:dyDescent="0.25">
      <c r="A430" s="70"/>
      <c r="B430" s="71" t="s">
        <v>124</v>
      </c>
      <c r="C430" s="72"/>
      <c r="D430" s="72"/>
      <c r="E430" s="72"/>
      <c r="F430" s="73"/>
      <c r="G430" s="75"/>
      <c r="H430" s="75"/>
    </row>
    <row r="431" spans="1:10" s="28" customFormat="1" x14ac:dyDescent="0.25">
      <c r="A431" s="25"/>
      <c r="B431" s="26" t="s">
        <v>125</v>
      </c>
      <c r="C431" s="27"/>
      <c r="D431" s="27"/>
      <c r="E431" s="27"/>
      <c r="F431" s="27"/>
      <c r="G431" s="4"/>
      <c r="H431" s="4"/>
      <c r="I431" s="4"/>
      <c r="J431" s="4"/>
    </row>
    <row r="432" spans="1:10" s="9" customFormat="1" x14ac:dyDescent="0.25">
      <c r="A432" s="22" t="s">
        <v>4</v>
      </c>
      <c r="B432" s="23" t="s">
        <v>5</v>
      </c>
      <c r="C432" s="24" t="s">
        <v>6</v>
      </c>
      <c r="D432" s="24" t="s">
        <v>7</v>
      </c>
      <c r="E432" s="24"/>
      <c r="F432" s="24"/>
      <c r="G432" s="4"/>
      <c r="H432" s="4"/>
      <c r="I432" s="4"/>
      <c r="J432" s="4"/>
    </row>
    <row r="433" spans="1:8" s="21" customFormat="1" x14ac:dyDescent="0.25">
      <c r="A433" s="29" t="s">
        <v>11</v>
      </c>
      <c r="B433" s="30"/>
      <c r="C433" s="31"/>
      <c r="D433" s="32"/>
      <c r="E433" s="32"/>
      <c r="F433" s="32"/>
      <c r="G433" s="33"/>
      <c r="H433" s="33"/>
    </row>
    <row r="434" spans="1:8" ht="114.75" x14ac:dyDescent="0.25">
      <c r="A434" s="76">
        <v>1</v>
      </c>
      <c r="B434" s="77" t="s">
        <v>1939</v>
      </c>
      <c r="C434" s="78" t="s">
        <v>14</v>
      </c>
      <c r="D434" s="78">
        <v>4</v>
      </c>
      <c r="E434" s="78"/>
      <c r="F434" s="54"/>
    </row>
    <row r="435" spans="1:8" ht="114.75" x14ac:dyDescent="0.25">
      <c r="A435" s="76" t="s">
        <v>126</v>
      </c>
      <c r="B435" s="77" t="s">
        <v>1940</v>
      </c>
      <c r="C435" s="78" t="s">
        <v>14</v>
      </c>
      <c r="D435" s="78">
        <v>2</v>
      </c>
      <c r="E435" s="78"/>
      <c r="F435" s="54"/>
    </row>
    <row r="436" spans="1:8" ht="127.5" x14ac:dyDescent="0.25">
      <c r="A436" s="76">
        <f t="shared" ref="A436" si="0">A434+1</f>
        <v>2</v>
      </c>
      <c r="B436" s="77" t="s">
        <v>1941</v>
      </c>
      <c r="C436" s="78" t="s">
        <v>14</v>
      </c>
      <c r="D436" s="78">
        <v>3</v>
      </c>
      <c r="E436" s="78"/>
      <c r="F436" s="54"/>
    </row>
    <row r="437" spans="1:8" s="82" customFormat="1" ht="51" x14ac:dyDescent="0.25">
      <c r="A437" s="79">
        <v>3</v>
      </c>
      <c r="B437" s="80" t="s">
        <v>1942</v>
      </c>
      <c r="C437" s="81" t="s">
        <v>14</v>
      </c>
      <c r="D437" s="81">
        <v>8</v>
      </c>
      <c r="E437" s="48"/>
      <c r="F437" s="54"/>
    </row>
    <row r="438" spans="1:8" ht="127.5" x14ac:dyDescent="0.25">
      <c r="A438" s="76">
        <v>4</v>
      </c>
      <c r="B438" s="77" t="s">
        <v>1943</v>
      </c>
      <c r="C438" s="78" t="s">
        <v>14</v>
      </c>
      <c r="D438" s="78">
        <v>33</v>
      </c>
      <c r="E438" s="83"/>
      <c r="F438" s="54"/>
    </row>
    <row r="439" spans="1:8" ht="76.5" x14ac:dyDescent="0.25">
      <c r="A439" s="76">
        <v>5</v>
      </c>
      <c r="B439" s="80" t="s">
        <v>1944</v>
      </c>
      <c r="C439" s="78" t="s">
        <v>14</v>
      </c>
      <c r="D439" s="78">
        <v>5</v>
      </c>
      <c r="E439" s="83"/>
      <c r="F439" s="54"/>
    </row>
    <row r="440" spans="1:8" s="82" customFormat="1" ht="51" x14ac:dyDescent="0.25">
      <c r="A440" s="79">
        <v>6</v>
      </c>
      <c r="B440" s="80" t="s">
        <v>1945</v>
      </c>
      <c r="C440" s="81" t="s">
        <v>14</v>
      </c>
      <c r="D440" s="81">
        <v>1</v>
      </c>
      <c r="E440" s="48"/>
      <c r="F440" s="54"/>
    </row>
    <row r="441" spans="1:8" ht="178.5" x14ac:dyDescent="0.25">
      <c r="A441" s="76">
        <v>7</v>
      </c>
      <c r="B441" s="99" t="s">
        <v>1946</v>
      </c>
      <c r="C441" s="78" t="s">
        <v>25</v>
      </c>
      <c r="D441" s="78">
        <v>1426.5</v>
      </c>
      <c r="E441" s="83"/>
      <c r="F441" s="54"/>
    </row>
    <row r="442" spans="1:8" ht="191.25" x14ac:dyDescent="0.25">
      <c r="A442" s="76">
        <v>8</v>
      </c>
      <c r="B442" s="99" t="s">
        <v>1947</v>
      </c>
      <c r="C442" s="78" t="s">
        <v>14</v>
      </c>
      <c r="D442" s="78">
        <v>28</v>
      </c>
      <c r="E442" s="83"/>
      <c r="F442" s="54"/>
    </row>
    <row r="443" spans="1:8" ht="165.75" x14ac:dyDescent="0.25">
      <c r="A443" s="76">
        <v>9</v>
      </c>
      <c r="B443" s="99" t="s">
        <v>1948</v>
      </c>
      <c r="C443" s="78" t="s">
        <v>14</v>
      </c>
      <c r="D443" s="78">
        <v>5</v>
      </c>
      <c r="E443" s="83"/>
      <c r="F443" s="54"/>
    </row>
    <row r="444" spans="1:8" s="88" customFormat="1" ht="76.5" x14ac:dyDescent="0.25">
      <c r="A444" s="84">
        <v>10</v>
      </c>
      <c r="B444" s="90" t="s">
        <v>1949</v>
      </c>
      <c r="C444" s="86" t="s">
        <v>25</v>
      </c>
      <c r="D444" s="78">
        <v>25.4</v>
      </c>
      <c r="E444" s="87"/>
      <c r="F444" s="54"/>
    </row>
    <row r="445" spans="1:8" s="88" customFormat="1" ht="76.5" x14ac:dyDescent="0.25">
      <c r="A445" s="84">
        <v>11</v>
      </c>
      <c r="B445" s="90" t="s">
        <v>1950</v>
      </c>
      <c r="C445" s="86" t="s">
        <v>127</v>
      </c>
      <c r="D445" s="78">
        <v>4.9000000000000004</v>
      </c>
      <c r="E445" s="87"/>
      <c r="F445" s="54"/>
    </row>
    <row r="446" spans="1:8" s="91" customFormat="1" ht="38.25" x14ac:dyDescent="0.25">
      <c r="A446" s="89">
        <v>12</v>
      </c>
      <c r="B446" s="90" t="s">
        <v>1951</v>
      </c>
      <c r="C446" s="87" t="s">
        <v>25</v>
      </c>
      <c r="D446" s="78">
        <v>26.4</v>
      </c>
      <c r="E446" s="87"/>
      <c r="F446" s="54"/>
    </row>
    <row r="447" spans="1:8" s="92" customFormat="1" ht="25.5" x14ac:dyDescent="0.25">
      <c r="A447" s="84">
        <v>13</v>
      </c>
      <c r="B447" s="85" t="s">
        <v>1952</v>
      </c>
      <c r="C447" s="86" t="s">
        <v>127</v>
      </c>
      <c r="D447" s="78">
        <v>4.9000000000000004</v>
      </c>
      <c r="E447" s="87"/>
      <c r="F447" s="54"/>
    </row>
    <row r="448" spans="1:8" ht="25.5" x14ac:dyDescent="0.25">
      <c r="A448" s="76">
        <v>14</v>
      </c>
      <c r="B448" s="77" t="s">
        <v>1953</v>
      </c>
      <c r="C448" s="93" t="s">
        <v>127</v>
      </c>
      <c r="D448" s="78">
        <v>0.9</v>
      </c>
      <c r="E448" s="83"/>
      <c r="F448" s="54"/>
    </row>
    <row r="449" spans="1:6" s="92" customFormat="1" ht="25.5" x14ac:dyDescent="0.25">
      <c r="A449" s="84">
        <v>15</v>
      </c>
      <c r="B449" s="85" t="s">
        <v>1954</v>
      </c>
      <c r="C449" s="86" t="s">
        <v>127</v>
      </c>
      <c r="D449" s="78">
        <v>10.45</v>
      </c>
      <c r="E449" s="87"/>
      <c r="F449" s="54"/>
    </row>
    <row r="450" spans="1:6" ht="25.5" x14ac:dyDescent="0.25">
      <c r="A450" s="76" t="s">
        <v>76</v>
      </c>
      <c r="B450" s="80" t="s">
        <v>1955</v>
      </c>
      <c r="C450" s="78" t="s">
        <v>17</v>
      </c>
      <c r="D450" s="78">
        <v>38.25</v>
      </c>
      <c r="E450" s="83"/>
      <c r="F450" s="54"/>
    </row>
    <row r="451" spans="1:6" ht="25.5" x14ac:dyDescent="0.25">
      <c r="A451" s="76" t="s">
        <v>77</v>
      </c>
      <c r="B451" s="80" t="s">
        <v>128</v>
      </c>
      <c r="C451" s="78" t="s">
        <v>17</v>
      </c>
      <c r="D451" s="94">
        <v>0.5</v>
      </c>
      <c r="E451" s="95"/>
      <c r="F451" s="54"/>
    </row>
    <row r="452" spans="1:6" s="88" customFormat="1" ht="76.5" x14ac:dyDescent="0.25">
      <c r="A452" s="84">
        <v>17</v>
      </c>
      <c r="B452" s="85" t="s">
        <v>1956</v>
      </c>
      <c r="C452" s="86" t="s">
        <v>25</v>
      </c>
      <c r="D452" s="78">
        <v>232.4</v>
      </c>
      <c r="E452" s="86"/>
      <c r="F452" s="54"/>
    </row>
    <row r="453" spans="1:6" s="88" customFormat="1" x14ac:dyDescent="0.25">
      <c r="A453" s="84">
        <f>A452+1</f>
        <v>18</v>
      </c>
      <c r="B453" s="85" t="s">
        <v>129</v>
      </c>
      <c r="C453" s="86" t="s">
        <v>25</v>
      </c>
      <c r="D453" s="78">
        <v>744.2</v>
      </c>
      <c r="E453" s="86"/>
      <c r="F453" s="54"/>
    </row>
    <row r="454" spans="1:6" s="88" customFormat="1" ht="51" x14ac:dyDescent="0.25">
      <c r="A454" s="84">
        <f>A453+1</f>
        <v>19</v>
      </c>
      <c r="B454" s="85" t="s">
        <v>1957</v>
      </c>
      <c r="C454" s="86" t="s">
        <v>25</v>
      </c>
      <c r="D454" s="78">
        <v>744.2</v>
      </c>
      <c r="E454" s="86"/>
      <c r="F454" s="54"/>
    </row>
    <row r="455" spans="1:6" s="88" customFormat="1" x14ac:dyDescent="0.25">
      <c r="A455" s="84">
        <f t="shared" ref="A455:A462" si="1">A454+1</f>
        <v>20</v>
      </c>
      <c r="B455" s="85" t="s">
        <v>130</v>
      </c>
      <c r="C455" s="86" t="s">
        <v>25</v>
      </c>
      <c r="D455" s="78">
        <v>744.2</v>
      </c>
      <c r="E455" s="86"/>
      <c r="F455" s="54"/>
    </row>
    <row r="456" spans="1:6" s="88" customFormat="1" ht="76.5" x14ac:dyDescent="0.25">
      <c r="A456" s="84">
        <f t="shared" si="1"/>
        <v>21</v>
      </c>
      <c r="B456" s="50" t="s">
        <v>1958</v>
      </c>
      <c r="C456" s="86" t="s">
        <v>17</v>
      </c>
      <c r="D456" s="78">
        <v>29.5</v>
      </c>
      <c r="E456" s="86"/>
      <c r="F456" s="54"/>
    </row>
    <row r="457" spans="1:6" s="88" customFormat="1" x14ac:dyDescent="0.25">
      <c r="A457" s="84">
        <f t="shared" si="1"/>
        <v>22</v>
      </c>
      <c r="B457" s="85" t="s">
        <v>130</v>
      </c>
      <c r="C457" s="86" t="s">
        <v>25</v>
      </c>
      <c r="D457" s="78">
        <v>744.2</v>
      </c>
      <c r="E457" s="86"/>
      <c r="F457" s="54"/>
    </row>
    <row r="458" spans="1:6" s="88" customFormat="1" ht="25.5" x14ac:dyDescent="0.25">
      <c r="A458" s="84">
        <f t="shared" si="1"/>
        <v>23</v>
      </c>
      <c r="B458" s="85" t="s">
        <v>131</v>
      </c>
      <c r="C458" s="86" t="s">
        <v>25</v>
      </c>
      <c r="D458" s="78">
        <v>744.2</v>
      </c>
      <c r="E458" s="86"/>
      <c r="F458" s="54"/>
    </row>
    <row r="459" spans="1:6" s="88" customFormat="1" ht="25.5" x14ac:dyDescent="0.25">
      <c r="A459" s="84">
        <f t="shared" si="1"/>
        <v>24</v>
      </c>
      <c r="B459" s="53" t="s">
        <v>1959</v>
      </c>
      <c r="C459" s="86" t="s">
        <v>25</v>
      </c>
      <c r="D459" s="78">
        <v>744.2</v>
      </c>
      <c r="E459" s="86"/>
      <c r="F459" s="54"/>
    </row>
    <row r="460" spans="1:6" s="88" customFormat="1" x14ac:dyDescent="0.25">
      <c r="A460" s="84">
        <f t="shared" si="1"/>
        <v>25</v>
      </c>
      <c r="B460" s="85" t="s">
        <v>132</v>
      </c>
      <c r="C460" s="86" t="s">
        <v>127</v>
      </c>
      <c r="D460" s="78">
        <v>698.8</v>
      </c>
      <c r="E460" s="86"/>
      <c r="F460" s="54"/>
    </row>
    <row r="461" spans="1:6" s="88" customFormat="1" ht="89.25" x14ac:dyDescent="0.25">
      <c r="A461" s="84">
        <f>A460+1</f>
        <v>26</v>
      </c>
      <c r="B461" s="85" t="s">
        <v>1960</v>
      </c>
      <c r="C461" s="86" t="s">
        <v>25</v>
      </c>
      <c r="D461" s="78">
        <v>599.5</v>
      </c>
      <c r="E461" s="86"/>
      <c r="F461" s="54"/>
    </row>
    <row r="462" spans="1:6" s="88" customFormat="1" ht="89.25" x14ac:dyDescent="0.25">
      <c r="A462" s="84">
        <f t="shared" si="1"/>
        <v>27</v>
      </c>
      <c r="B462" s="85" t="s">
        <v>1961</v>
      </c>
      <c r="C462" s="86" t="s">
        <v>25</v>
      </c>
      <c r="D462" s="78">
        <v>386</v>
      </c>
      <c r="E462" s="86"/>
      <c r="F462" s="54"/>
    </row>
    <row r="463" spans="1:6" s="91" customFormat="1" ht="51" x14ac:dyDescent="0.25">
      <c r="A463" s="89">
        <f>A462+1</f>
        <v>28</v>
      </c>
      <c r="B463" s="90" t="s">
        <v>133</v>
      </c>
      <c r="C463" s="87" t="s">
        <v>127</v>
      </c>
      <c r="D463" s="83">
        <v>147.80000000000001</v>
      </c>
      <c r="E463" s="87"/>
      <c r="F463" s="54"/>
    </row>
    <row r="464" spans="1:6" s="91" customFormat="1" ht="51" x14ac:dyDescent="0.25">
      <c r="A464" s="89">
        <v>29</v>
      </c>
      <c r="B464" s="90" t="s">
        <v>134</v>
      </c>
      <c r="C464" s="87" t="s">
        <v>127</v>
      </c>
      <c r="D464" s="83">
        <v>12.8</v>
      </c>
      <c r="E464" s="87"/>
      <c r="F464" s="54"/>
    </row>
    <row r="465" spans="1:47" s="88" customFormat="1" ht="63.75" x14ac:dyDescent="0.25">
      <c r="A465" s="84">
        <v>30</v>
      </c>
      <c r="B465" s="85" t="s">
        <v>1962</v>
      </c>
      <c r="C465" s="86" t="s">
        <v>25</v>
      </c>
      <c r="D465" s="78">
        <v>64.900000000000006</v>
      </c>
      <c r="E465" s="86"/>
      <c r="F465" s="54"/>
    </row>
    <row r="466" spans="1:47" s="96" customFormat="1" ht="153" x14ac:dyDescent="0.25">
      <c r="A466" s="76">
        <v>31</v>
      </c>
      <c r="B466" s="85" t="s">
        <v>1963</v>
      </c>
      <c r="C466" s="93" t="s">
        <v>25</v>
      </c>
      <c r="D466" s="93">
        <v>933.8</v>
      </c>
      <c r="E466" s="93"/>
      <c r="F466" s="54"/>
    </row>
    <row r="467" spans="1:47" s="88" customFormat="1" ht="76.5" x14ac:dyDescent="0.25">
      <c r="A467" s="84">
        <v>32</v>
      </c>
      <c r="B467" s="85" t="s">
        <v>1964</v>
      </c>
      <c r="C467" s="86" t="s">
        <v>25</v>
      </c>
      <c r="D467" s="86">
        <v>190.5</v>
      </c>
      <c r="E467" s="86"/>
      <c r="F467" s="54"/>
    </row>
    <row r="468" spans="1:47" s="88" customFormat="1" ht="25.5" x14ac:dyDescent="0.25">
      <c r="A468" s="84">
        <v>33</v>
      </c>
      <c r="B468" s="85" t="s">
        <v>1965</v>
      </c>
      <c r="C468" s="86" t="s">
        <v>25</v>
      </c>
      <c r="D468" s="86">
        <v>190.5</v>
      </c>
      <c r="E468" s="86"/>
      <c r="F468" s="54"/>
    </row>
    <row r="469" spans="1:47" s="97" customFormat="1" ht="46.9" customHeight="1" x14ac:dyDescent="0.2">
      <c r="A469" s="79">
        <v>34</v>
      </c>
      <c r="B469" s="80" t="s">
        <v>1966</v>
      </c>
      <c r="C469" s="86" t="s">
        <v>25</v>
      </c>
      <c r="D469" s="78">
        <v>100</v>
      </c>
      <c r="E469" s="78"/>
      <c r="F469" s="54"/>
    </row>
    <row r="470" spans="1:47" s="98" customFormat="1" ht="26.45" customHeight="1" x14ac:dyDescent="0.2">
      <c r="A470" s="79">
        <v>35</v>
      </c>
      <c r="B470" s="80" t="s">
        <v>135</v>
      </c>
      <c r="C470" s="86" t="s">
        <v>25</v>
      </c>
      <c r="D470" s="78">
        <v>100</v>
      </c>
      <c r="E470" s="78"/>
      <c r="F470" s="54"/>
      <c r="G470" s="97"/>
      <c r="H470" s="97"/>
      <c r="I470" s="97"/>
      <c r="J470" s="97"/>
      <c r="K470" s="97"/>
      <c r="L470" s="97"/>
      <c r="M470" s="97"/>
      <c r="N470" s="97"/>
      <c r="O470" s="97"/>
      <c r="P470" s="97"/>
      <c r="Q470" s="97"/>
      <c r="R470" s="97"/>
      <c r="S470" s="97"/>
      <c r="T470" s="97"/>
      <c r="U470" s="97"/>
      <c r="V470" s="97"/>
      <c r="W470" s="97"/>
      <c r="X470" s="97"/>
      <c r="Y470" s="97"/>
      <c r="Z470" s="97"/>
      <c r="AA470" s="97"/>
      <c r="AB470" s="97"/>
      <c r="AC470" s="97"/>
      <c r="AD470" s="97"/>
      <c r="AE470" s="97"/>
      <c r="AF470" s="97"/>
      <c r="AG470" s="97"/>
      <c r="AH470" s="97"/>
      <c r="AI470" s="97"/>
      <c r="AJ470" s="97"/>
      <c r="AK470" s="97"/>
      <c r="AL470" s="97"/>
      <c r="AM470" s="97"/>
      <c r="AN470" s="97"/>
      <c r="AO470" s="97"/>
      <c r="AP470" s="97"/>
      <c r="AQ470" s="97"/>
      <c r="AR470" s="97"/>
      <c r="AS470" s="97"/>
      <c r="AT470" s="97"/>
      <c r="AU470" s="97"/>
    </row>
    <row r="471" spans="1:47" s="98" customFormat="1" ht="28.5" customHeight="1" x14ac:dyDescent="0.2">
      <c r="A471" s="79">
        <v>36</v>
      </c>
      <c r="B471" s="80" t="s">
        <v>136</v>
      </c>
      <c r="C471" s="78" t="s">
        <v>137</v>
      </c>
      <c r="D471" s="93">
        <v>1</v>
      </c>
      <c r="E471" s="78"/>
      <c r="F471" s="54"/>
      <c r="G471" s="97"/>
      <c r="H471" s="97"/>
      <c r="I471" s="97"/>
      <c r="J471" s="97"/>
      <c r="K471" s="97"/>
      <c r="L471" s="97"/>
      <c r="M471" s="97"/>
      <c r="N471" s="97"/>
      <c r="O471" s="97"/>
      <c r="P471" s="97"/>
      <c r="Q471" s="97"/>
      <c r="R471" s="97"/>
      <c r="S471" s="97"/>
      <c r="T471" s="97"/>
      <c r="U471" s="97"/>
      <c r="V471" s="97"/>
      <c r="W471" s="97"/>
      <c r="X471" s="97"/>
      <c r="Y471" s="97"/>
      <c r="Z471" s="97"/>
      <c r="AA471" s="97"/>
      <c r="AB471" s="97"/>
      <c r="AC471" s="97"/>
      <c r="AD471" s="97"/>
      <c r="AE471" s="97"/>
      <c r="AF471" s="97"/>
      <c r="AG471" s="97"/>
      <c r="AH471" s="97"/>
      <c r="AI471" s="97"/>
      <c r="AJ471" s="97"/>
      <c r="AK471" s="97"/>
      <c r="AL471" s="97"/>
      <c r="AM471" s="97"/>
      <c r="AN471" s="97"/>
      <c r="AO471" s="97"/>
      <c r="AP471" s="97"/>
      <c r="AQ471" s="97"/>
      <c r="AR471" s="97"/>
      <c r="AS471" s="97"/>
      <c r="AT471" s="97"/>
      <c r="AU471" s="97"/>
    </row>
    <row r="472" spans="1:47" s="97" customFormat="1" ht="64.900000000000006" customHeight="1" x14ac:dyDescent="0.2">
      <c r="A472" s="79">
        <v>37</v>
      </c>
      <c r="B472" s="80" t="s">
        <v>1967</v>
      </c>
      <c r="C472" s="78" t="s">
        <v>138</v>
      </c>
      <c r="D472" s="78">
        <v>1</v>
      </c>
      <c r="E472" s="78"/>
      <c r="F472" s="54"/>
    </row>
    <row r="473" spans="1:47" s="97" customFormat="1" ht="63" customHeight="1" x14ac:dyDescent="0.2">
      <c r="A473" s="79">
        <v>38</v>
      </c>
      <c r="B473" s="80" t="s">
        <v>1968</v>
      </c>
      <c r="C473" s="78" t="s">
        <v>138</v>
      </c>
      <c r="D473" s="78">
        <v>1</v>
      </c>
      <c r="E473" s="78"/>
      <c r="F473" s="54"/>
    </row>
    <row r="474" spans="1:47" s="96" customFormat="1" ht="114.75" x14ac:dyDescent="0.25">
      <c r="A474" s="76">
        <v>39</v>
      </c>
      <c r="B474" s="99" t="s">
        <v>1969</v>
      </c>
      <c r="C474" s="93" t="s">
        <v>25</v>
      </c>
      <c r="D474" s="86">
        <v>22.5</v>
      </c>
      <c r="E474" s="93"/>
      <c r="F474" s="54"/>
    </row>
    <row r="475" spans="1:47" s="96" customFormat="1" ht="102" x14ac:dyDescent="0.25">
      <c r="A475" s="76">
        <v>40</v>
      </c>
      <c r="B475" s="99" t="s">
        <v>1970</v>
      </c>
      <c r="C475" s="93" t="s">
        <v>25</v>
      </c>
      <c r="D475" s="86">
        <v>8.1999999999999993</v>
      </c>
      <c r="E475" s="93"/>
      <c r="F475" s="54"/>
    </row>
    <row r="476" spans="1:47" s="96" customFormat="1" ht="114.75" x14ac:dyDescent="0.25">
      <c r="A476" s="76">
        <v>41</v>
      </c>
      <c r="B476" s="99" t="s">
        <v>1971</v>
      </c>
      <c r="C476" s="93" t="s">
        <v>25</v>
      </c>
      <c r="D476" s="86">
        <v>62</v>
      </c>
      <c r="E476" s="93"/>
      <c r="F476" s="54"/>
    </row>
    <row r="477" spans="1:47" s="96" customFormat="1" ht="102" x14ac:dyDescent="0.25">
      <c r="A477" s="76">
        <v>42</v>
      </c>
      <c r="B477" s="99" t="s">
        <v>1972</v>
      </c>
      <c r="C477" s="93" t="s">
        <v>25</v>
      </c>
      <c r="D477" s="86">
        <v>25.2</v>
      </c>
      <c r="E477" s="93"/>
      <c r="F477" s="54"/>
    </row>
    <row r="478" spans="1:47" s="96" customFormat="1" ht="102" x14ac:dyDescent="0.25">
      <c r="A478" s="76">
        <v>43</v>
      </c>
      <c r="B478" s="99" t="s">
        <v>1973</v>
      </c>
      <c r="C478" s="93" t="s">
        <v>25</v>
      </c>
      <c r="D478" s="86">
        <v>1287.5</v>
      </c>
      <c r="E478" s="93"/>
      <c r="F478" s="54"/>
    </row>
    <row r="479" spans="1:47" s="96" customFormat="1" ht="114.75" x14ac:dyDescent="0.25">
      <c r="A479" s="76">
        <v>44</v>
      </c>
      <c r="B479" s="99" t="s">
        <v>1974</v>
      </c>
      <c r="C479" s="93" t="s">
        <v>25</v>
      </c>
      <c r="D479" s="86">
        <v>34.299999999999997</v>
      </c>
      <c r="E479" s="93"/>
      <c r="F479" s="54"/>
    </row>
    <row r="480" spans="1:47" s="96" customFormat="1" ht="102" x14ac:dyDescent="0.25">
      <c r="A480" s="76">
        <v>45</v>
      </c>
      <c r="B480" s="99" t="s">
        <v>1975</v>
      </c>
      <c r="C480" s="93" t="s">
        <v>25</v>
      </c>
      <c r="D480" s="86">
        <v>23.7</v>
      </c>
      <c r="E480" s="93"/>
      <c r="F480" s="54"/>
    </row>
    <row r="481" spans="1:6" s="103" customFormat="1" ht="114.75" x14ac:dyDescent="0.25">
      <c r="A481" s="84">
        <v>46</v>
      </c>
      <c r="B481" s="100" t="s">
        <v>1976</v>
      </c>
      <c r="C481" s="101" t="s">
        <v>25</v>
      </c>
      <c r="D481" s="102">
        <v>158.5</v>
      </c>
      <c r="E481" s="102"/>
      <c r="F481" s="54"/>
    </row>
    <row r="482" spans="1:6" s="103" customFormat="1" ht="114.75" x14ac:dyDescent="0.25">
      <c r="A482" s="84">
        <v>47</v>
      </c>
      <c r="B482" s="100" t="s">
        <v>1977</v>
      </c>
      <c r="C482" s="101" t="s">
        <v>25</v>
      </c>
      <c r="D482" s="102">
        <v>46</v>
      </c>
      <c r="E482" s="102"/>
      <c r="F482" s="54"/>
    </row>
    <row r="483" spans="1:6" s="92" customFormat="1" ht="63.75" x14ac:dyDescent="0.25">
      <c r="A483" s="76">
        <v>48</v>
      </c>
      <c r="B483" s="90" t="s">
        <v>1978</v>
      </c>
      <c r="C483" s="86" t="s">
        <v>17</v>
      </c>
      <c r="D483" s="86">
        <v>69.5</v>
      </c>
      <c r="E483" s="104"/>
      <c r="F483" s="54"/>
    </row>
    <row r="484" spans="1:6" s="92" customFormat="1" ht="38.25" x14ac:dyDescent="0.25">
      <c r="A484" s="84">
        <f>A483+1</f>
        <v>49</v>
      </c>
      <c r="B484" s="90" t="s">
        <v>1979</v>
      </c>
      <c r="C484" s="86" t="s">
        <v>127</v>
      </c>
      <c r="D484" s="86">
        <v>7.5</v>
      </c>
      <c r="E484" s="104"/>
      <c r="F484" s="54"/>
    </row>
    <row r="485" spans="1:6" s="88" customFormat="1" ht="25.5" x14ac:dyDescent="0.25">
      <c r="A485" s="84">
        <v>50</v>
      </c>
      <c r="B485" s="85" t="s">
        <v>1980</v>
      </c>
      <c r="C485" s="86" t="s">
        <v>25</v>
      </c>
      <c r="D485" s="86">
        <v>152.5</v>
      </c>
      <c r="E485" s="86"/>
      <c r="F485" s="54"/>
    </row>
    <row r="486" spans="1:6" s="88" customFormat="1" ht="38.25" x14ac:dyDescent="0.25">
      <c r="A486" s="84">
        <v>51</v>
      </c>
      <c r="B486" s="85" t="s">
        <v>139</v>
      </c>
      <c r="C486" s="86" t="s">
        <v>127</v>
      </c>
      <c r="D486" s="86">
        <v>19.8</v>
      </c>
      <c r="E486" s="86"/>
      <c r="F486" s="54"/>
    </row>
    <row r="487" spans="1:6" s="88" customFormat="1" ht="58.15" customHeight="1" x14ac:dyDescent="0.25">
      <c r="A487" s="84">
        <v>52</v>
      </c>
      <c r="B487" s="105" t="s">
        <v>1981</v>
      </c>
      <c r="C487" s="86" t="s">
        <v>25</v>
      </c>
      <c r="D487" s="86">
        <v>103.9</v>
      </c>
      <c r="E487" s="86"/>
      <c r="F487" s="54"/>
    </row>
    <row r="488" spans="1:6" s="92" customFormat="1" ht="58.15" customHeight="1" x14ac:dyDescent="0.25">
      <c r="A488" s="84">
        <v>53</v>
      </c>
      <c r="B488" s="106" t="s">
        <v>1982</v>
      </c>
      <c r="C488" s="86" t="s">
        <v>14</v>
      </c>
      <c r="D488" s="86">
        <v>5</v>
      </c>
      <c r="E488" s="104"/>
      <c r="F488" s="54"/>
    </row>
    <row r="489" spans="1:6" s="103" customFormat="1" ht="25.5" x14ac:dyDescent="0.25">
      <c r="A489" s="84">
        <v>54</v>
      </c>
      <c r="B489" s="100" t="s">
        <v>1983</v>
      </c>
      <c r="C489" s="101" t="s">
        <v>14</v>
      </c>
      <c r="D489" s="102">
        <v>2</v>
      </c>
      <c r="E489" s="102"/>
      <c r="F489" s="54"/>
    </row>
    <row r="490" spans="1:6" s="103" customFormat="1" ht="25.5" x14ac:dyDescent="0.25">
      <c r="A490" s="84">
        <v>55</v>
      </c>
      <c r="B490" s="100" t="s">
        <v>1984</v>
      </c>
      <c r="C490" s="101" t="s">
        <v>14</v>
      </c>
      <c r="D490" s="102">
        <v>3</v>
      </c>
      <c r="E490" s="102"/>
      <c r="F490" s="54"/>
    </row>
    <row r="491" spans="1:6" ht="89.25" x14ac:dyDescent="0.25">
      <c r="A491" s="76">
        <v>56</v>
      </c>
      <c r="B491" s="77" t="s">
        <v>1985</v>
      </c>
      <c r="C491" s="78" t="s">
        <v>14</v>
      </c>
      <c r="D491" s="78">
        <v>4</v>
      </c>
      <c r="E491" s="78"/>
      <c r="F491" s="54"/>
    </row>
    <row r="492" spans="1:6" s="108" customFormat="1" ht="25.5" x14ac:dyDescent="0.25">
      <c r="A492" s="107">
        <v>57</v>
      </c>
      <c r="B492" s="99" t="s">
        <v>140</v>
      </c>
      <c r="C492" s="83" t="s">
        <v>25</v>
      </c>
      <c r="D492" s="87">
        <v>1031.8499999999999</v>
      </c>
      <c r="E492" s="83"/>
      <c r="F492" s="54"/>
    </row>
    <row r="493" spans="1:6" s="96" customFormat="1" ht="25.5" x14ac:dyDescent="0.25">
      <c r="A493" s="76">
        <v>58</v>
      </c>
      <c r="B493" s="77" t="s">
        <v>141</v>
      </c>
      <c r="C493" s="93" t="s">
        <v>25</v>
      </c>
      <c r="D493" s="86">
        <v>55.8</v>
      </c>
      <c r="E493" s="93"/>
      <c r="F493" s="54"/>
    </row>
    <row r="494" spans="1:6" s="88" customFormat="1" ht="25.5" x14ac:dyDescent="0.25">
      <c r="A494" s="84">
        <v>59</v>
      </c>
      <c r="B494" s="109" t="s">
        <v>1986</v>
      </c>
      <c r="C494" s="86" t="s">
        <v>25</v>
      </c>
      <c r="D494" s="86">
        <v>990.5</v>
      </c>
      <c r="E494" s="86"/>
      <c r="F494" s="54"/>
    </row>
    <row r="495" spans="1:6" s="88" customFormat="1" ht="102" x14ac:dyDescent="0.25">
      <c r="A495" s="84">
        <v>60</v>
      </c>
      <c r="B495" s="90" t="s">
        <v>1987</v>
      </c>
      <c r="C495" s="86" t="s">
        <v>25</v>
      </c>
      <c r="D495" s="86">
        <v>1065</v>
      </c>
      <c r="E495" s="86"/>
      <c r="F495" s="54"/>
    </row>
    <row r="496" spans="1:6" s="88" customFormat="1" ht="25.5" x14ac:dyDescent="0.25">
      <c r="A496" s="84">
        <f>A495+1</f>
        <v>61</v>
      </c>
      <c r="B496" s="90" t="s">
        <v>1988</v>
      </c>
      <c r="C496" s="86" t="s">
        <v>127</v>
      </c>
      <c r="D496" s="86">
        <v>745</v>
      </c>
      <c r="E496" s="86"/>
      <c r="F496" s="54"/>
    </row>
    <row r="497" spans="1:6" s="82" customFormat="1" ht="38.25" x14ac:dyDescent="0.25">
      <c r="A497" s="79">
        <v>62</v>
      </c>
      <c r="B497" s="85" t="s">
        <v>1989</v>
      </c>
      <c r="C497" s="81" t="s">
        <v>25</v>
      </c>
      <c r="D497" s="81">
        <v>55.8</v>
      </c>
      <c r="E497" s="81"/>
      <c r="F497" s="54"/>
    </row>
    <row r="498" spans="1:6" s="88" customFormat="1" ht="38.25" x14ac:dyDescent="0.25">
      <c r="A498" s="84">
        <v>63</v>
      </c>
      <c r="B498" s="85" t="s">
        <v>142</v>
      </c>
      <c r="C498" s="86" t="s">
        <v>25</v>
      </c>
      <c r="D498" s="86">
        <v>56.7</v>
      </c>
      <c r="E498" s="86"/>
      <c r="F498" s="54"/>
    </row>
    <row r="499" spans="1:6" s="88" customFormat="1" ht="25.5" x14ac:dyDescent="0.25">
      <c r="A499" s="84">
        <f>A498+1</f>
        <v>64</v>
      </c>
      <c r="B499" s="85" t="s">
        <v>1990</v>
      </c>
      <c r="C499" s="86" t="s">
        <v>25</v>
      </c>
      <c r="D499" s="86">
        <v>56.7</v>
      </c>
      <c r="E499" s="86"/>
      <c r="F499" s="54"/>
    </row>
    <row r="500" spans="1:6" s="88" customFormat="1" ht="38.25" x14ac:dyDescent="0.25">
      <c r="A500" s="84">
        <v>66</v>
      </c>
      <c r="B500" s="85" t="s">
        <v>1991</v>
      </c>
      <c r="C500" s="86" t="s">
        <v>127</v>
      </c>
      <c r="D500" s="86">
        <v>96</v>
      </c>
      <c r="E500" s="86"/>
      <c r="F500" s="54"/>
    </row>
    <row r="501" spans="1:6" s="88" customFormat="1" ht="45" customHeight="1" x14ac:dyDescent="0.25">
      <c r="A501" s="84">
        <v>67</v>
      </c>
      <c r="B501" s="85" t="s">
        <v>1992</v>
      </c>
      <c r="C501" s="86" t="s">
        <v>25</v>
      </c>
      <c r="D501" s="86">
        <v>42.9</v>
      </c>
      <c r="E501" s="86"/>
      <c r="F501" s="54"/>
    </row>
    <row r="502" spans="1:6" s="88" customFormat="1" ht="25.5" x14ac:dyDescent="0.25">
      <c r="A502" s="84">
        <v>68</v>
      </c>
      <c r="B502" s="85" t="s">
        <v>1993</v>
      </c>
      <c r="C502" s="86" t="s">
        <v>127</v>
      </c>
      <c r="D502" s="86">
        <v>29.8</v>
      </c>
      <c r="E502" s="86"/>
      <c r="F502" s="54"/>
    </row>
    <row r="503" spans="1:6" s="88" customFormat="1" ht="82.15" customHeight="1" x14ac:dyDescent="0.25">
      <c r="A503" s="84">
        <v>69</v>
      </c>
      <c r="B503" s="85" t="s">
        <v>143</v>
      </c>
      <c r="C503" s="86" t="s">
        <v>127</v>
      </c>
      <c r="D503" s="86">
        <v>38.200000000000003</v>
      </c>
      <c r="E503" s="86"/>
      <c r="F503" s="54"/>
    </row>
    <row r="504" spans="1:6" s="110" customFormat="1" ht="25.5" x14ac:dyDescent="0.25">
      <c r="A504" s="76">
        <v>70</v>
      </c>
      <c r="B504" s="77" t="s">
        <v>1994</v>
      </c>
      <c r="C504" s="93" t="s">
        <v>14</v>
      </c>
      <c r="D504" s="93">
        <v>14</v>
      </c>
      <c r="E504" s="93"/>
      <c r="F504" s="54"/>
    </row>
    <row r="505" spans="1:6" s="88" customFormat="1" x14ac:dyDescent="0.25">
      <c r="A505" s="84">
        <v>71</v>
      </c>
      <c r="B505" s="111" t="s">
        <v>144</v>
      </c>
      <c r="C505" s="86" t="s">
        <v>17</v>
      </c>
      <c r="D505" s="104">
        <v>3427.5</v>
      </c>
      <c r="E505" s="86"/>
      <c r="F505" s="54"/>
    </row>
    <row r="506" spans="1:6" s="112" customFormat="1" x14ac:dyDescent="0.25">
      <c r="A506" s="84">
        <f>A505+1</f>
        <v>72</v>
      </c>
      <c r="B506" s="85" t="s">
        <v>145</v>
      </c>
      <c r="C506" s="104" t="s">
        <v>25</v>
      </c>
      <c r="D506" s="104">
        <v>1271</v>
      </c>
      <c r="E506" s="104"/>
      <c r="F506" s="54"/>
    </row>
    <row r="507" spans="1:6" s="88" customFormat="1" ht="51" x14ac:dyDescent="0.25">
      <c r="A507" s="252">
        <v>73</v>
      </c>
      <c r="B507" s="253" t="s">
        <v>1995</v>
      </c>
      <c r="C507" s="86" t="s">
        <v>14</v>
      </c>
      <c r="D507" s="86">
        <v>4</v>
      </c>
      <c r="E507" s="86"/>
      <c r="F507" s="54"/>
    </row>
    <row r="508" spans="1:6" s="91" customFormat="1" ht="38.25" x14ac:dyDescent="0.25">
      <c r="A508" s="89">
        <v>74</v>
      </c>
      <c r="B508" s="90" t="s">
        <v>146</v>
      </c>
      <c r="C508" s="87" t="s">
        <v>127</v>
      </c>
      <c r="D508" s="87">
        <v>9.1</v>
      </c>
      <c r="E508" s="87"/>
      <c r="F508" s="54"/>
    </row>
    <row r="509" spans="1:6" s="113" customFormat="1" ht="174.6" customHeight="1" x14ac:dyDescent="0.25">
      <c r="A509" s="76">
        <v>75</v>
      </c>
      <c r="B509" s="77" t="s">
        <v>147</v>
      </c>
      <c r="C509" s="93" t="s">
        <v>25</v>
      </c>
      <c r="D509" s="93">
        <v>20.100000000000001</v>
      </c>
      <c r="E509" s="78"/>
      <c r="F509" s="54"/>
    </row>
    <row r="510" spans="1:6" s="108" customFormat="1" ht="38.25" x14ac:dyDescent="0.25">
      <c r="A510" s="107">
        <v>76</v>
      </c>
      <c r="B510" s="99" t="s">
        <v>1996</v>
      </c>
      <c r="C510" s="83" t="s">
        <v>14</v>
      </c>
      <c r="D510" s="83">
        <v>12</v>
      </c>
      <c r="E510" s="83"/>
      <c r="F510" s="54"/>
    </row>
    <row r="511" spans="1:6" s="88" customFormat="1" ht="38.25" x14ac:dyDescent="0.25">
      <c r="A511" s="84">
        <v>77</v>
      </c>
      <c r="B511" s="90" t="s">
        <v>1997</v>
      </c>
      <c r="C511" s="86" t="s">
        <v>25</v>
      </c>
      <c r="D511" s="86">
        <v>1313.6</v>
      </c>
      <c r="E511" s="86"/>
      <c r="F511" s="54"/>
    </row>
    <row r="512" spans="1:6" s="88" customFormat="1" x14ac:dyDescent="0.25">
      <c r="A512" s="84">
        <v>78</v>
      </c>
      <c r="B512" s="85" t="s">
        <v>1998</v>
      </c>
      <c r="C512" s="86" t="s">
        <v>25</v>
      </c>
      <c r="D512" s="86">
        <v>1275</v>
      </c>
      <c r="E512" s="86"/>
      <c r="F512" s="54"/>
    </row>
    <row r="513" spans="1:8" s="88" customFormat="1" ht="25.5" x14ac:dyDescent="0.25">
      <c r="A513" s="84">
        <v>79</v>
      </c>
      <c r="B513" s="90" t="s">
        <v>1999</v>
      </c>
      <c r="C513" s="86" t="s">
        <v>25</v>
      </c>
      <c r="D513" s="86">
        <v>3257.6</v>
      </c>
      <c r="E513" s="86"/>
      <c r="F513" s="54"/>
    </row>
    <row r="514" spans="1:8" s="115" customFormat="1" ht="38.25" x14ac:dyDescent="0.25">
      <c r="A514" s="89">
        <v>80</v>
      </c>
      <c r="B514" s="100" t="s">
        <v>2000</v>
      </c>
      <c r="C514" s="114" t="s">
        <v>25</v>
      </c>
      <c r="D514" s="116">
        <v>257.55</v>
      </c>
      <c r="E514" s="116"/>
      <c r="F514" s="54"/>
    </row>
    <row r="515" spans="1:8" s="115" customFormat="1" ht="76.5" x14ac:dyDescent="0.25">
      <c r="A515" s="89"/>
      <c r="B515" s="100" t="s">
        <v>148</v>
      </c>
      <c r="C515" s="114"/>
      <c r="D515" s="117"/>
      <c r="E515" s="116"/>
      <c r="F515" s="95"/>
    </row>
    <row r="516" spans="1:8" s="21" customFormat="1" x14ac:dyDescent="0.25">
      <c r="A516" s="29" t="s">
        <v>51</v>
      </c>
      <c r="B516" s="30"/>
      <c r="C516" s="31"/>
      <c r="D516" s="32"/>
      <c r="E516" s="32"/>
      <c r="F516" s="32"/>
      <c r="G516" s="33"/>
      <c r="H516" s="33"/>
    </row>
    <row r="517" spans="1:8" ht="114.75" x14ac:dyDescent="0.25">
      <c r="A517" s="76">
        <v>1</v>
      </c>
      <c r="B517" s="77" t="s">
        <v>2001</v>
      </c>
      <c r="C517" s="78" t="s">
        <v>14</v>
      </c>
      <c r="D517" s="78">
        <v>5</v>
      </c>
      <c r="E517" s="78"/>
      <c r="F517" s="54"/>
    </row>
    <row r="518" spans="1:8" ht="114.75" x14ac:dyDescent="0.25">
      <c r="A518" s="76" t="s">
        <v>126</v>
      </c>
      <c r="B518" s="77" t="s">
        <v>2002</v>
      </c>
      <c r="C518" s="78" t="s">
        <v>14</v>
      </c>
      <c r="D518" s="78">
        <v>5</v>
      </c>
      <c r="E518" s="78"/>
      <c r="F518" s="54"/>
    </row>
    <row r="519" spans="1:8" ht="127.5" x14ac:dyDescent="0.25">
      <c r="A519" s="76">
        <v>2</v>
      </c>
      <c r="B519" s="77" t="s">
        <v>2003</v>
      </c>
      <c r="C519" s="78" t="s">
        <v>14</v>
      </c>
      <c r="D519" s="78">
        <v>15</v>
      </c>
      <c r="E519" s="78"/>
      <c r="F519" s="54"/>
    </row>
    <row r="520" spans="1:8" ht="76.5" x14ac:dyDescent="0.25">
      <c r="A520" s="76">
        <v>3</v>
      </c>
      <c r="B520" s="80" t="s">
        <v>2004</v>
      </c>
      <c r="C520" s="78" t="s">
        <v>14</v>
      </c>
      <c r="D520" s="78">
        <v>3</v>
      </c>
      <c r="E520" s="83"/>
      <c r="F520" s="54"/>
    </row>
    <row r="521" spans="1:8" s="82" customFormat="1" ht="51" x14ac:dyDescent="0.25">
      <c r="A521" s="79">
        <v>4</v>
      </c>
      <c r="B521" s="80" t="s">
        <v>2005</v>
      </c>
      <c r="C521" s="81" t="s">
        <v>14</v>
      </c>
      <c r="D521" s="81">
        <v>3</v>
      </c>
      <c r="E521" s="81"/>
      <c r="F521" s="54"/>
    </row>
    <row r="522" spans="1:8" s="82" customFormat="1" ht="51" x14ac:dyDescent="0.25">
      <c r="A522" s="79">
        <v>5</v>
      </c>
      <c r="B522" s="80" t="s">
        <v>2006</v>
      </c>
      <c r="C522" s="81" t="s">
        <v>14</v>
      </c>
      <c r="D522" s="81">
        <v>1</v>
      </c>
      <c r="E522" s="81"/>
      <c r="F522" s="54"/>
    </row>
    <row r="523" spans="1:8" s="82" customFormat="1" ht="51" x14ac:dyDescent="0.25">
      <c r="A523" s="79">
        <v>6</v>
      </c>
      <c r="B523" s="80" t="s">
        <v>1945</v>
      </c>
      <c r="C523" s="81" t="s">
        <v>14</v>
      </c>
      <c r="D523" s="81">
        <v>1</v>
      </c>
      <c r="E523" s="81"/>
      <c r="F523" s="54"/>
    </row>
    <row r="524" spans="1:8" ht="76.5" x14ac:dyDescent="0.25">
      <c r="A524" s="76">
        <v>7</v>
      </c>
      <c r="B524" s="80" t="s">
        <v>2007</v>
      </c>
      <c r="C524" s="78" t="s">
        <v>14</v>
      </c>
      <c r="D524" s="78">
        <v>1</v>
      </c>
      <c r="E524" s="83"/>
      <c r="F524" s="54"/>
    </row>
    <row r="525" spans="1:8" ht="178.5" x14ac:dyDescent="0.25">
      <c r="A525" s="107">
        <v>8</v>
      </c>
      <c r="B525" s="99" t="s">
        <v>1946</v>
      </c>
      <c r="C525" s="78" t="s">
        <v>25</v>
      </c>
      <c r="D525" s="78">
        <v>1103.0999999999999</v>
      </c>
      <c r="E525" s="83"/>
      <c r="F525" s="54"/>
    </row>
    <row r="526" spans="1:8" ht="191.25" x14ac:dyDescent="0.25">
      <c r="A526" s="107">
        <v>9</v>
      </c>
      <c r="B526" s="99" t="s">
        <v>2008</v>
      </c>
      <c r="C526" s="78" t="s">
        <v>14</v>
      </c>
      <c r="D526" s="78">
        <v>24</v>
      </c>
      <c r="E526" s="83"/>
      <c r="F526" s="54"/>
    </row>
    <row r="527" spans="1:8" ht="178.5" x14ac:dyDescent="0.25">
      <c r="A527" s="107">
        <v>10</v>
      </c>
      <c r="B527" s="99" t="s">
        <v>2009</v>
      </c>
      <c r="C527" s="78" t="s">
        <v>14</v>
      </c>
      <c r="D527" s="78">
        <v>1</v>
      </c>
      <c r="E527" s="83"/>
      <c r="F527" s="54"/>
    </row>
    <row r="528" spans="1:8" ht="191.25" x14ac:dyDescent="0.25">
      <c r="A528" s="107">
        <v>11</v>
      </c>
      <c r="B528" s="99" t="s">
        <v>2010</v>
      </c>
      <c r="C528" s="78" t="s">
        <v>14</v>
      </c>
      <c r="D528" s="78">
        <v>1</v>
      </c>
      <c r="E528" s="83"/>
      <c r="F528" s="54"/>
    </row>
    <row r="529" spans="1:6" s="88" customFormat="1" ht="67.900000000000006" customHeight="1" x14ac:dyDescent="0.25">
      <c r="A529" s="84" t="s">
        <v>63</v>
      </c>
      <c r="B529" s="85" t="s">
        <v>2011</v>
      </c>
      <c r="C529" s="118" t="s">
        <v>25</v>
      </c>
      <c r="D529" s="94">
        <v>12.1</v>
      </c>
      <c r="E529" s="117"/>
      <c r="F529" s="54"/>
    </row>
    <row r="530" spans="1:6" s="88" customFormat="1" ht="76.5" x14ac:dyDescent="0.25">
      <c r="A530" s="84" t="s">
        <v>64</v>
      </c>
      <c r="B530" s="85" t="s">
        <v>1949</v>
      </c>
      <c r="C530" s="86" t="s">
        <v>25</v>
      </c>
      <c r="D530" s="86">
        <v>28.7</v>
      </c>
      <c r="E530" s="87"/>
      <c r="F530" s="54"/>
    </row>
    <row r="531" spans="1:6" s="91" customFormat="1" ht="64.900000000000006" customHeight="1" x14ac:dyDescent="0.25">
      <c r="A531" s="89" t="s">
        <v>149</v>
      </c>
      <c r="B531" s="85" t="s">
        <v>2012</v>
      </c>
      <c r="C531" s="87" t="s">
        <v>127</v>
      </c>
      <c r="D531" s="87">
        <v>8.4</v>
      </c>
      <c r="E531" s="87"/>
      <c r="F531" s="54"/>
    </row>
    <row r="532" spans="1:6" s="91" customFormat="1" ht="85.9" customHeight="1" x14ac:dyDescent="0.25">
      <c r="A532" s="89" t="s">
        <v>150</v>
      </c>
      <c r="B532" s="85" t="s">
        <v>1950</v>
      </c>
      <c r="C532" s="87" t="s">
        <v>127</v>
      </c>
      <c r="D532" s="87">
        <v>4.9000000000000004</v>
      </c>
      <c r="E532" s="87"/>
      <c r="F532" s="54"/>
    </row>
    <row r="533" spans="1:6" s="91" customFormat="1" ht="25.15" customHeight="1" x14ac:dyDescent="0.25">
      <c r="A533" s="89">
        <v>14</v>
      </c>
      <c r="B533" s="90" t="s">
        <v>1951</v>
      </c>
      <c r="C533" s="87" t="s">
        <v>25</v>
      </c>
      <c r="D533" s="87">
        <v>41.8</v>
      </c>
      <c r="E533" s="87"/>
      <c r="F533" s="54"/>
    </row>
    <row r="534" spans="1:6" s="92" customFormat="1" ht="25.5" x14ac:dyDescent="0.25">
      <c r="A534" s="84">
        <v>15</v>
      </c>
      <c r="B534" s="85" t="s">
        <v>1952</v>
      </c>
      <c r="C534" s="86" t="s">
        <v>127</v>
      </c>
      <c r="D534" s="104">
        <v>4.9000000000000004</v>
      </c>
      <c r="E534" s="87"/>
      <c r="F534" s="54"/>
    </row>
    <row r="535" spans="1:6" ht="25.5" x14ac:dyDescent="0.25">
      <c r="A535" s="76">
        <v>16</v>
      </c>
      <c r="B535" s="77" t="s">
        <v>1953</v>
      </c>
      <c r="C535" s="93" t="s">
        <v>127</v>
      </c>
      <c r="D535" s="78">
        <v>0.9</v>
      </c>
      <c r="E535" s="83"/>
      <c r="F535" s="54"/>
    </row>
    <row r="536" spans="1:6" s="92" customFormat="1" ht="25.5" x14ac:dyDescent="0.25">
      <c r="A536" s="84">
        <v>17</v>
      </c>
      <c r="B536" s="85" t="s">
        <v>1954</v>
      </c>
      <c r="C536" s="86" t="s">
        <v>127</v>
      </c>
      <c r="D536" s="104">
        <v>16.2</v>
      </c>
      <c r="E536" s="87"/>
      <c r="F536" s="54"/>
    </row>
    <row r="537" spans="1:6" s="119" customFormat="1" ht="25.5" x14ac:dyDescent="0.25">
      <c r="A537" s="107" t="s">
        <v>151</v>
      </c>
      <c r="B537" s="99" t="s">
        <v>1955</v>
      </c>
      <c r="C537" s="83" t="s">
        <v>17</v>
      </c>
      <c r="D537" s="83">
        <v>23.1</v>
      </c>
      <c r="E537" s="83"/>
      <c r="F537" s="54"/>
    </row>
    <row r="538" spans="1:6" ht="25.5" x14ac:dyDescent="0.25">
      <c r="A538" s="76" t="s">
        <v>152</v>
      </c>
      <c r="B538" s="80" t="s">
        <v>128</v>
      </c>
      <c r="C538" s="78" t="s">
        <v>17</v>
      </c>
      <c r="D538" s="94">
        <v>0.5</v>
      </c>
      <c r="E538" s="94"/>
      <c r="F538" s="54"/>
    </row>
    <row r="539" spans="1:6" s="88" customFormat="1" ht="76.5" x14ac:dyDescent="0.25">
      <c r="A539" s="84">
        <v>19</v>
      </c>
      <c r="B539" s="85" t="s">
        <v>1956</v>
      </c>
      <c r="C539" s="86" t="s">
        <v>25</v>
      </c>
      <c r="D539" s="86">
        <v>142</v>
      </c>
      <c r="E539" s="86"/>
      <c r="F539" s="54"/>
    </row>
    <row r="540" spans="1:6" s="88" customFormat="1" x14ac:dyDescent="0.25">
      <c r="A540" s="84">
        <f>A539+1</f>
        <v>20</v>
      </c>
      <c r="B540" s="85" t="s">
        <v>129</v>
      </c>
      <c r="C540" s="86" t="s">
        <v>25</v>
      </c>
      <c r="D540" s="86">
        <v>381.35</v>
      </c>
      <c r="E540" s="86"/>
      <c r="F540" s="54"/>
    </row>
    <row r="541" spans="1:6" s="88" customFormat="1" ht="51" x14ac:dyDescent="0.25">
      <c r="A541" s="84">
        <f>A540+1</f>
        <v>21</v>
      </c>
      <c r="B541" s="85" t="s">
        <v>1957</v>
      </c>
      <c r="C541" s="86" t="s">
        <v>25</v>
      </c>
      <c r="D541" s="86">
        <v>381.35</v>
      </c>
      <c r="E541" s="86"/>
      <c r="F541" s="54"/>
    </row>
    <row r="542" spans="1:6" s="88" customFormat="1" x14ac:dyDescent="0.25">
      <c r="A542" s="84">
        <f t="shared" ref="A542:A551" si="2">A541+1</f>
        <v>22</v>
      </c>
      <c r="B542" s="85" t="s">
        <v>130</v>
      </c>
      <c r="C542" s="86" t="s">
        <v>25</v>
      </c>
      <c r="D542" s="86">
        <v>381.35</v>
      </c>
      <c r="E542" s="86"/>
      <c r="F542" s="54"/>
    </row>
    <row r="543" spans="1:6" s="88" customFormat="1" ht="76.5" x14ac:dyDescent="0.25">
      <c r="A543" s="84">
        <f t="shared" si="2"/>
        <v>23</v>
      </c>
      <c r="B543" s="50" t="s">
        <v>1958</v>
      </c>
      <c r="C543" s="86" t="s">
        <v>17</v>
      </c>
      <c r="D543" s="86">
        <v>16</v>
      </c>
      <c r="E543" s="86"/>
      <c r="F543" s="54"/>
    </row>
    <row r="544" spans="1:6" s="88" customFormat="1" x14ac:dyDescent="0.25">
      <c r="A544" s="84">
        <f>A543+1</f>
        <v>24</v>
      </c>
      <c r="B544" s="85" t="s">
        <v>130</v>
      </c>
      <c r="C544" s="86" t="s">
        <v>25</v>
      </c>
      <c r="D544" s="86">
        <v>381.35</v>
      </c>
      <c r="E544" s="86"/>
      <c r="F544" s="54"/>
    </row>
    <row r="545" spans="1:6" s="88" customFormat="1" ht="25.5" x14ac:dyDescent="0.25">
      <c r="A545" s="84">
        <f t="shared" si="2"/>
        <v>25</v>
      </c>
      <c r="B545" s="85" t="s">
        <v>131</v>
      </c>
      <c r="C545" s="86" t="s">
        <v>25</v>
      </c>
      <c r="D545" s="86">
        <v>381.35</v>
      </c>
      <c r="E545" s="86"/>
      <c r="F545" s="54"/>
    </row>
    <row r="546" spans="1:6" s="88" customFormat="1" ht="25.5" x14ac:dyDescent="0.25">
      <c r="A546" s="84">
        <f t="shared" si="2"/>
        <v>26</v>
      </c>
      <c r="B546" s="53" t="s">
        <v>1959</v>
      </c>
      <c r="C546" s="86" t="s">
        <v>25</v>
      </c>
      <c r="D546" s="86">
        <v>381.35</v>
      </c>
      <c r="E546" s="86"/>
      <c r="F546" s="54"/>
    </row>
    <row r="547" spans="1:6" s="88" customFormat="1" x14ac:dyDescent="0.25">
      <c r="A547" s="84">
        <f t="shared" si="2"/>
        <v>27</v>
      </c>
      <c r="B547" s="85" t="s">
        <v>132</v>
      </c>
      <c r="C547" s="86" t="s">
        <v>127</v>
      </c>
      <c r="D547" s="86">
        <v>325.60000000000002</v>
      </c>
      <c r="E547" s="86"/>
      <c r="F547" s="54"/>
    </row>
    <row r="548" spans="1:6" s="88" customFormat="1" ht="89.25" x14ac:dyDescent="0.25">
      <c r="A548" s="84">
        <f>A547+1</f>
        <v>28</v>
      </c>
      <c r="B548" s="85" t="s">
        <v>1960</v>
      </c>
      <c r="C548" s="86" t="s">
        <v>25</v>
      </c>
      <c r="D548" s="86">
        <v>325.8</v>
      </c>
      <c r="E548" s="86"/>
      <c r="F548" s="54"/>
    </row>
    <row r="549" spans="1:6" s="88" customFormat="1" ht="109.9" customHeight="1" x14ac:dyDescent="0.25">
      <c r="A549" s="84">
        <f t="shared" si="2"/>
        <v>29</v>
      </c>
      <c r="B549" s="85" t="s">
        <v>1961</v>
      </c>
      <c r="C549" s="86" t="s">
        <v>25</v>
      </c>
      <c r="D549" s="86">
        <v>208.85</v>
      </c>
      <c r="E549" s="86"/>
      <c r="F549" s="54"/>
    </row>
    <row r="550" spans="1:6" s="91" customFormat="1" ht="44.45" customHeight="1" x14ac:dyDescent="0.25">
      <c r="A550" s="84">
        <f>A549+1</f>
        <v>30</v>
      </c>
      <c r="B550" s="90" t="s">
        <v>133</v>
      </c>
      <c r="C550" s="87" t="s">
        <v>127</v>
      </c>
      <c r="D550" s="87">
        <v>90.55</v>
      </c>
      <c r="E550" s="87"/>
      <c r="F550" s="54"/>
    </row>
    <row r="551" spans="1:6" s="91" customFormat="1" ht="44.45" customHeight="1" x14ac:dyDescent="0.25">
      <c r="A551" s="84">
        <f t="shared" si="2"/>
        <v>31</v>
      </c>
      <c r="B551" s="90" t="s">
        <v>134</v>
      </c>
      <c r="C551" s="87" t="s">
        <v>127</v>
      </c>
      <c r="D551" s="87">
        <v>10</v>
      </c>
      <c r="E551" s="87"/>
      <c r="F551" s="54"/>
    </row>
    <row r="552" spans="1:6" s="88" customFormat="1" ht="57.6" customHeight="1" x14ac:dyDescent="0.25">
      <c r="A552" s="84">
        <f>A551+1</f>
        <v>32</v>
      </c>
      <c r="B552" s="85" t="s">
        <v>1962</v>
      </c>
      <c r="C552" s="86" t="s">
        <v>25</v>
      </c>
      <c r="D552" s="86">
        <v>40.1</v>
      </c>
      <c r="E552" s="86"/>
      <c r="F552" s="54"/>
    </row>
    <row r="553" spans="1:6" s="96" customFormat="1" ht="153" x14ac:dyDescent="0.25">
      <c r="A553" s="84">
        <f>A552+1</f>
        <v>33</v>
      </c>
      <c r="B553" s="85" t="s">
        <v>1963</v>
      </c>
      <c r="C553" s="93" t="s">
        <v>25</v>
      </c>
      <c r="D553" s="93">
        <v>753</v>
      </c>
      <c r="E553" s="93"/>
      <c r="F553" s="54"/>
    </row>
    <row r="554" spans="1:6" s="88" customFormat="1" ht="76.5" x14ac:dyDescent="0.25">
      <c r="A554" s="84">
        <f>A553+1</f>
        <v>34</v>
      </c>
      <c r="B554" s="85" t="s">
        <v>1964</v>
      </c>
      <c r="C554" s="86" t="s">
        <v>25</v>
      </c>
      <c r="D554" s="86">
        <v>114</v>
      </c>
      <c r="E554" s="86"/>
      <c r="F554" s="54"/>
    </row>
    <row r="555" spans="1:6" s="88" customFormat="1" ht="25.5" x14ac:dyDescent="0.25">
      <c r="A555" s="84">
        <f>A554+1</f>
        <v>35</v>
      </c>
      <c r="B555" s="85" t="s">
        <v>1965</v>
      </c>
      <c r="C555" s="86" t="s">
        <v>25</v>
      </c>
      <c r="D555" s="86">
        <v>114</v>
      </c>
      <c r="E555" s="86"/>
      <c r="F555" s="54"/>
    </row>
    <row r="556" spans="1:6" s="96" customFormat="1" ht="114.75" x14ac:dyDescent="0.25">
      <c r="A556" s="84">
        <v>36</v>
      </c>
      <c r="B556" s="99" t="s">
        <v>2013</v>
      </c>
      <c r="C556" s="93" t="s">
        <v>25</v>
      </c>
      <c r="D556" s="93">
        <v>14.3</v>
      </c>
      <c r="E556" s="93"/>
      <c r="F556" s="54"/>
    </row>
    <row r="557" spans="1:6" s="96" customFormat="1" ht="114.75" x14ac:dyDescent="0.25">
      <c r="A557" s="84">
        <v>36</v>
      </c>
      <c r="B557" s="99" t="s">
        <v>2014</v>
      </c>
      <c r="C557" s="93" t="s">
        <v>25</v>
      </c>
      <c r="D557" s="93">
        <v>40.200000000000003</v>
      </c>
      <c r="E557" s="93"/>
      <c r="F557" s="54"/>
    </row>
    <row r="558" spans="1:6" s="96" customFormat="1" ht="102" x14ac:dyDescent="0.25">
      <c r="A558" s="84">
        <v>37</v>
      </c>
      <c r="B558" s="99" t="s">
        <v>2015</v>
      </c>
      <c r="C558" s="93" t="s">
        <v>25</v>
      </c>
      <c r="D558" s="93">
        <v>58.8</v>
      </c>
      <c r="E558" s="93"/>
      <c r="F558" s="54"/>
    </row>
    <row r="559" spans="1:6" s="96" customFormat="1" ht="114.75" x14ac:dyDescent="0.25">
      <c r="A559" s="84">
        <f>A558+1</f>
        <v>38</v>
      </c>
      <c r="B559" s="99" t="s">
        <v>2016</v>
      </c>
      <c r="C559" s="93" t="s">
        <v>25</v>
      </c>
      <c r="D559" s="93">
        <v>13.4</v>
      </c>
      <c r="E559" s="93"/>
      <c r="F559" s="54"/>
    </row>
    <row r="560" spans="1:6" s="108" customFormat="1" ht="102" x14ac:dyDescent="0.25">
      <c r="A560" s="89">
        <v>39</v>
      </c>
      <c r="B560" s="99" t="s">
        <v>1973</v>
      </c>
      <c r="C560" s="83" t="s">
        <v>25</v>
      </c>
      <c r="D560" s="83">
        <v>499.7</v>
      </c>
      <c r="E560" s="83"/>
      <c r="F560" s="54"/>
    </row>
    <row r="561" spans="1:6" s="96" customFormat="1" ht="102" x14ac:dyDescent="0.25">
      <c r="A561" s="84">
        <v>40</v>
      </c>
      <c r="B561" s="99" t="s">
        <v>2017</v>
      </c>
      <c r="C561" s="93" t="s">
        <v>25</v>
      </c>
      <c r="D561" s="93">
        <v>93.4</v>
      </c>
      <c r="E561" s="93"/>
      <c r="F561" s="54"/>
    </row>
    <row r="562" spans="1:6" s="103" customFormat="1" ht="114.75" x14ac:dyDescent="0.25">
      <c r="A562" s="84">
        <f>A561+1</f>
        <v>41</v>
      </c>
      <c r="B562" s="100" t="s">
        <v>2018</v>
      </c>
      <c r="C562" s="101" t="s">
        <v>25</v>
      </c>
      <c r="D562" s="102">
        <v>127.1</v>
      </c>
      <c r="E562" s="102"/>
      <c r="F562" s="54"/>
    </row>
    <row r="563" spans="1:6" s="103" customFormat="1" ht="114.75" x14ac:dyDescent="0.25">
      <c r="A563" s="84">
        <f>A562+1</f>
        <v>42</v>
      </c>
      <c r="B563" s="100" t="s">
        <v>2019</v>
      </c>
      <c r="C563" s="101" t="s">
        <v>25</v>
      </c>
      <c r="D563" s="102">
        <v>22</v>
      </c>
      <c r="E563" s="102"/>
      <c r="F563" s="54"/>
    </row>
    <row r="564" spans="1:6" s="103" customFormat="1" ht="38.25" x14ac:dyDescent="0.25">
      <c r="A564" s="76" t="s">
        <v>153</v>
      </c>
      <c r="B564" s="100" t="s">
        <v>2020</v>
      </c>
      <c r="C564" s="101" t="s">
        <v>25</v>
      </c>
      <c r="D564" s="102">
        <v>22.35</v>
      </c>
      <c r="E564" s="102"/>
      <c r="F564" s="54"/>
    </row>
    <row r="565" spans="1:6" s="92" customFormat="1" ht="63.75" x14ac:dyDescent="0.25">
      <c r="A565" s="84">
        <f>A563+1</f>
        <v>43</v>
      </c>
      <c r="B565" s="90" t="s">
        <v>1978</v>
      </c>
      <c r="C565" s="86" t="s">
        <v>17</v>
      </c>
      <c r="D565" s="104">
        <v>28</v>
      </c>
      <c r="E565" s="104"/>
      <c r="F565" s="54"/>
    </row>
    <row r="566" spans="1:6" s="92" customFormat="1" ht="38.25" x14ac:dyDescent="0.25">
      <c r="A566" s="84">
        <f>A565+1</f>
        <v>44</v>
      </c>
      <c r="B566" s="90" t="s">
        <v>1979</v>
      </c>
      <c r="C566" s="86" t="s">
        <v>127</v>
      </c>
      <c r="D566" s="104">
        <v>4.5</v>
      </c>
      <c r="E566" s="104"/>
      <c r="F566" s="54"/>
    </row>
    <row r="567" spans="1:6" s="88" customFormat="1" ht="25.5" x14ac:dyDescent="0.25">
      <c r="A567" s="84">
        <f>A566+1</f>
        <v>45</v>
      </c>
      <c r="B567" s="85" t="s">
        <v>1980</v>
      </c>
      <c r="C567" s="86" t="s">
        <v>25</v>
      </c>
      <c r="D567" s="86">
        <v>103.85</v>
      </c>
      <c r="E567" s="86"/>
      <c r="F567" s="54"/>
    </row>
    <row r="568" spans="1:6" s="88" customFormat="1" ht="38.25" x14ac:dyDescent="0.25">
      <c r="A568" s="84">
        <f>A567+1</f>
        <v>46</v>
      </c>
      <c r="B568" s="85" t="s">
        <v>139</v>
      </c>
      <c r="C568" s="86" t="s">
        <v>127</v>
      </c>
      <c r="D568" s="86">
        <v>11</v>
      </c>
      <c r="E568" s="86"/>
      <c r="F568" s="54"/>
    </row>
    <row r="569" spans="1:6" s="88" customFormat="1" ht="114.75" x14ac:dyDescent="0.25">
      <c r="A569" s="84">
        <f>A568+1</f>
        <v>47</v>
      </c>
      <c r="B569" s="105" t="s">
        <v>1981</v>
      </c>
      <c r="C569" s="86" t="s">
        <v>25</v>
      </c>
      <c r="D569" s="86">
        <v>66.7</v>
      </c>
      <c r="E569" s="86"/>
      <c r="F569" s="54"/>
    </row>
    <row r="570" spans="1:6" s="92" customFormat="1" ht="38.25" x14ac:dyDescent="0.25">
      <c r="A570" s="84">
        <f>A569+1</f>
        <v>48</v>
      </c>
      <c r="B570" s="106" t="s">
        <v>1982</v>
      </c>
      <c r="C570" s="86" t="s">
        <v>14</v>
      </c>
      <c r="D570" s="104">
        <v>7</v>
      </c>
      <c r="E570" s="104"/>
      <c r="F570" s="54"/>
    </row>
    <row r="571" spans="1:6" ht="89.25" x14ac:dyDescent="0.25">
      <c r="A571" s="84">
        <v>49</v>
      </c>
      <c r="B571" s="77" t="s">
        <v>2021</v>
      </c>
      <c r="C571" s="78" t="s">
        <v>14</v>
      </c>
      <c r="D571" s="78">
        <v>5</v>
      </c>
      <c r="E571" s="78"/>
      <c r="F571" s="54"/>
    </row>
    <row r="572" spans="1:6" s="108" customFormat="1" ht="25.5" x14ac:dyDescent="0.25">
      <c r="A572" s="84">
        <f t="shared" ref="A572:A577" si="3">A571+1</f>
        <v>50</v>
      </c>
      <c r="B572" s="99" t="s">
        <v>140</v>
      </c>
      <c r="C572" s="83" t="s">
        <v>25</v>
      </c>
      <c r="D572" s="83">
        <v>865.8</v>
      </c>
      <c r="E572" s="83"/>
      <c r="F572" s="54"/>
    </row>
    <row r="573" spans="1:6" s="96" customFormat="1" ht="25.5" x14ac:dyDescent="0.25">
      <c r="A573" s="84">
        <f t="shared" si="3"/>
        <v>51</v>
      </c>
      <c r="B573" s="77" t="s">
        <v>141</v>
      </c>
      <c r="C573" s="93" t="s">
        <v>25</v>
      </c>
      <c r="D573" s="93">
        <v>38.1</v>
      </c>
      <c r="E573" s="93"/>
      <c r="F573" s="54"/>
    </row>
    <row r="574" spans="1:6" s="88" customFormat="1" ht="25.5" x14ac:dyDescent="0.25">
      <c r="A574" s="84">
        <f t="shared" si="3"/>
        <v>52</v>
      </c>
      <c r="B574" s="109" t="s">
        <v>1986</v>
      </c>
      <c r="C574" s="86" t="s">
        <v>25</v>
      </c>
      <c r="D574" s="86">
        <v>841.35</v>
      </c>
      <c r="E574" s="86"/>
      <c r="F574" s="54"/>
    </row>
    <row r="575" spans="1:6" s="88" customFormat="1" ht="102" x14ac:dyDescent="0.25">
      <c r="A575" s="84">
        <f t="shared" si="3"/>
        <v>53</v>
      </c>
      <c r="B575" s="90" t="s">
        <v>1987</v>
      </c>
      <c r="C575" s="86" t="s">
        <v>25</v>
      </c>
      <c r="D575" s="86">
        <v>891.15</v>
      </c>
      <c r="E575" s="86"/>
      <c r="F575" s="54"/>
    </row>
    <row r="576" spans="1:6" s="88" customFormat="1" ht="25.5" x14ac:dyDescent="0.25">
      <c r="A576" s="84">
        <f t="shared" si="3"/>
        <v>54</v>
      </c>
      <c r="B576" s="90" t="s">
        <v>1988</v>
      </c>
      <c r="C576" s="86" t="s">
        <v>127</v>
      </c>
      <c r="D576" s="86">
        <v>498</v>
      </c>
      <c r="E576" s="86"/>
      <c r="F576" s="54"/>
    </row>
    <row r="577" spans="1:6" s="82" customFormat="1" ht="38.25" x14ac:dyDescent="0.25">
      <c r="A577" s="84">
        <f t="shared" si="3"/>
        <v>55</v>
      </c>
      <c r="B577" s="85" t="s">
        <v>2022</v>
      </c>
      <c r="C577" s="81" t="s">
        <v>25</v>
      </c>
      <c r="D577" s="81">
        <v>38.1</v>
      </c>
      <c r="E577" s="81"/>
      <c r="F577" s="54"/>
    </row>
    <row r="578" spans="1:6" s="82" customFormat="1" ht="25.5" x14ac:dyDescent="0.25">
      <c r="A578" s="84">
        <v>56</v>
      </c>
      <c r="B578" s="85" t="s">
        <v>2023</v>
      </c>
      <c r="C578" s="81" t="s">
        <v>127</v>
      </c>
      <c r="D578" s="81">
        <v>10</v>
      </c>
      <c r="E578" s="81"/>
      <c r="F578" s="54"/>
    </row>
    <row r="579" spans="1:6" s="88" customFormat="1" ht="38.25" x14ac:dyDescent="0.25">
      <c r="A579" s="84">
        <v>57</v>
      </c>
      <c r="B579" s="85" t="s">
        <v>142</v>
      </c>
      <c r="C579" s="86" t="s">
        <v>25</v>
      </c>
      <c r="D579" s="86">
        <v>37.6</v>
      </c>
      <c r="E579" s="86"/>
      <c r="F579" s="54"/>
    </row>
    <row r="580" spans="1:6" s="88" customFormat="1" ht="25.5" x14ac:dyDescent="0.25">
      <c r="A580" s="84">
        <f t="shared" ref="A580:A589" si="4">A579+1</f>
        <v>58</v>
      </c>
      <c r="B580" s="85" t="s">
        <v>1990</v>
      </c>
      <c r="C580" s="86" t="s">
        <v>25</v>
      </c>
      <c r="D580" s="86">
        <v>37.6</v>
      </c>
      <c r="E580" s="86"/>
      <c r="F580" s="54"/>
    </row>
    <row r="581" spans="1:6" s="88" customFormat="1" ht="25.5" x14ac:dyDescent="0.25">
      <c r="A581" s="84">
        <v>60</v>
      </c>
      <c r="B581" s="85" t="s">
        <v>2024</v>
      </c>
      <c r="C581" s="86" t="s">
        <v>127</v>
      </c>
      <c r="D581" s="86">
        <v>61.8</v>
      </c>
      <c r="E581" s="86"/>
      <c r="F581" s="54"/>
    </row>
    <row r="582" spans="1:6" s="88" customFormat="1" ht="42.6" customHeight="1" x14ac:dyDescent="0.25">
      <c r="A582" s="84">
        <f t="shared" si="4"/>
        <v>61</v>
      </c>
      <c r="B582" s="85" t="s">
        <v>2025</v>
      </c>
      <c r="C582" s="86" t="s">
        <v>25</v>
      </c>
      <c r="D582" s="86">
        <v>24.5</v>
      </c>
      <c r="E582" s="86"/>
      <c r="F582" s="54"/>
    </row>
    <row r="583" spans="1:6" s="88" customFormat="1" ht="25.5" x14ac:dyDescent="0.25">
      <c r="A583" s="84">
        <f t="shared" si="4"/>
        <v>62</v>
      </c>
      <c r="B583" s="85" t="s">
        <v>2026</v>
      </c>
      <c r="C583" s="86" t="s">
        <v>127</v>
      </c>
      <c r="D583" s="86">
        <v>19.25</v>
      </c>
      <c r="E583" s="86"/>
      <c r="F583" s="54"/>
    </row>
    <row r="584" spans="1:6" s="88" customFormat="1" ht="82.15" customHeight="1" x14ac:dyDescent="0.25">
      <c r="A584" s="84">
        <f t="shared" si="4"/>
        <v>63</v>
      </c>
      <c r="B584" s="85" t="s">
        <v>143</v>
      </c>
      <c r="C584" s="86" t="s">
        <v>127</v>
      </c>
      <c r="D584" s="86">
        <v>23.8</v>
      </c>
      <c r="E584" s="86"/>
      <c r="F584" s="54"/>
    </row>
    <row r="585" spans="1:6" s="110" customFormat="1" ht="25.5" x14ac:dyDescent="0.25">
      <c r="A585" s="84">
        <f t="shared" si="4"/>
        <v>64</v>
      </c>
      <c r="B585" s="77" t="s">
        <v>1994</v>
      </c>
      <c r="C585" s="93" t="s">
        <v>14</v>
      </c>
      <c r="D585" s="93">
        <v>10</v>
      </c>
      <c r="E585" s="93"/>
      <c r="F585" s="54"/>
    </row>
    <row r="586" spans="1:6" s="88" customFormat="1" x14ac:dyDescent="0.25">
      <c r="A586" s="84">
        <f t="shared" si="4"/>
        <v>65</v>
      </c>
      <c r="B586" s="111" t="s">
        <v>144</v>
      </c>
      <c r="C586" s="86" t="s">
        <v>17</v>
      </c>
      <c r="D586" s="86">
        <v>2689</v>
      </c>
      <c r="E586" s="86"/>
      <c r="F586" s="54"/>
    </row>
    <row r="587" spans="1:6" s="112" customFormat="1" x14ac:dyDescent="0.25">
      <c r="A587" s="84">
        <f>A586+1</f>
        <v>66</v>
      </c>
      <c r="B587" s="85" t="s">
        <v>145</v>
      </c>
      <c r="C587" s="104" t="s">
        <v>25</v>
      </c>
      <c r="D587" s="104">
        <v>1072</v>
      </c>
      <c r="E587" s="104"/>
      <c r="F587" s="54"/>
    </row>
    <row r="588" spans="1:6" s="88" customFormat="1" ht="51" x14ac:dyDescent="0.25">
      <c r="A588" s="252">
        <f>A587+1</f>
        <v>67</v>
      </c>
      <c r="B588" s="253" t="s">
        <v>2027</v>
      </c>
      <c r="C588" s="86" t="s">
        <v>14</v>
      </c>
      <c r="D588" s="86">
        <v>2</v>
      </c>
      <c r="E588" s="86"/>
      <c r="F588" s="54"/>
    </row>
    <row r="589" spans="1:6" s="91" customFormat="1" ht="38.25" x14ac:dyDescent="0.25">
      <c r="A589" s="84">
        <f t="shared" si="4"/>
        <v>68</v>
      </c>
      <c r="B589" s="90" t="s">
        <v>146</v>
      </c>
      <c r="C589" s="87" t="s">
        <v>127</v>
      </c>
      <c r="D589" s="87">
        <v>7.8</v>
      </c>
      <c r="E589" s="87"/>
      <c r="F589" s="54"/>
    </row>
    <row r="590" spans="1:6" s="88" customFormat="1" ht="38.25" x14ac:dyDescent="0.25">
      <c r="A590" s="84">
        <v>69</v>
      </c>
      <c r="B590" s="90" t="s">
        <v>1997</v>
      </c>
      <c r="C590" s="86" t="s">
        <v>25</v>
      </c>
      <c r="D590" s="86">
        <v>798.1</v>
      </c>
      <c r="E590" s="86"/>
      <c r="F590" s="54"/>
    </row>
    <row r="591" spans="1:6" s="88" customFormat="1" x14ac:dyDescent="0.25">
      <c r="A591" s="84">
        <f>A590+1</f>
        <v>70</v>
      </c>
      <c r="B591" s="85" t="s">
        <v>1998</v>
      </c>
      <c r="C591" s="86" t="s">
        <v>25</v>
      </c>
      <c r="D591" s="86">
        <v>792.6</v>
      </c>
      <c r="E591" s="86"/>
      <c r="F591" s="54"/>
    </row>
    <row r="592" spans="1:6" s="88" customFormat="1" ht="25.5" x14ac:dyDescent="0.25">
      <c r="A592" s="84">
        <f>A591+1</f>
        <v>71</v>
      </c>
      <c r="B592" s="90" t="s">
        <v>1999</v>
      </c>
      <c r="C592" s="86" t="s">
        <v>25</v>
      </c>
      <c r="D592" s="86">
        <v>1630.6</v>
      </c>
      <c r="E592" s="86"/>
      <c r="F592" s="54"/>
    </row>
    <row r="593" spans="1:10" s="108" customFormat="1" ht="25.5" x14ac:dyDescent="0.25">
      <c r="A593" s="84">
        <v>72</v>
      </c>
      <c r="B593" s="99" t="s">
        <v>154</v>
      </c>
      <c r="C593" s="83" t="s">
        <v>127</v>
      </c>
      <c r="D593" s="83">
        <v>5.55</v>
      </c>
      <c r="E593" s="83"/>
      <c r="F593" s="54"/>
    </row>
    <row r="594" spans="1:10" s="108" customFormat="1" ht="25.5" x14ac:dyDescent="0.25">
      <c r="A594" s="84">
        <v>73</v>
      </c>
      <c r="B594" s="99" t="s">
        <v>155</v>
      </c>
      <c r="C594" s="83" t="s">
        <v>127</v>
      </c>
      <c r="D594" s="83">
        <v>9.3000000000000007</v>
      </c>
      <c r="E594" s="83"/>
      <c r="F594" s="54"/>
    </row>
    <row r="595" spans="1:10" s="108" customFormat="1" ht="25.5" x14ac:dyDescent="0.25">
      <c r="A595" s="84">
        <v>74</v>
      </c>
      <c r="B595" s="99" t="s">
        <v>156</v>
      </c>
      <c r="C595" s="83" t="s">
        <v>25</v>
      </c>
      <c r="D595" s="83">
        <v>71.3</v>
      </c>
      <c r="E595" s="83"/>
      <c r="F595" s="54"/>
    </row>
    <row r="596" spans="1:10" s="115" customFormat="1" ht="38.25" x14ac:dyDescent="0.25">
      <c r="A596" s="89">
        <v>75</v>
      </c>
      <c r="B596" s="100" t="s">
        <v>2028</v>
      </c>
      <c r="C596" s="114" t="s">
        <v>25</v>
      </c>
      <c r="D596" s="117">
        <v>29</v>
      </c>
      <c r="E596" s="116"/>
      <c r="F596" s="54"/>
    </row>
    <row r="597" spans="1:10" s="115" customFormat="1" ht="76.5" x14ac:dyDescent="0.25">
      <c r="A597" s="89"/>
      <c r="B597" s="100" t="s">
        <v>148</v>
      </c>
      <c r="C597" s="114"/>
      <c r="D597" s="117"/>
      <c r="E597" s="116"/>
      <c r="F597" s="95"/>
    </row>
    <row r="598" spans="1:10" s="9" customFormat="1" x14ac:dyDescent="0.25">
      <c r="A598" s="22" t="s">
        <v>4</v>
      </c>
      <c r="B598" s="23" t="s">
        <v>5</v>
      </c>
      <c r="C598" s="24" t="s">
        <v>6</v>
      </c>
      <c r="D598" s="24" t="s">
        <v>7</v>
      </c>
      <c r="E598" s="24"/>
      <c r="F598" s="24"/>
      <c r="G598" s="4"/>
      <c r="H598" s="4"/>
      <c r="I598" s="4"/>
      <c r="J598" s="4"/>
    </row>
    <row r="599" spans="1:10" s="21" customFormat="1" x14ac:dyDescent="0.25">
      <c r="A599" s="29" t="s">
        <v>59</v>
      </c>
      <c r="B599" s="30"/>
      <c r="C599" s="31"/>
      <c r="D599" s="32"/>
      <c r="E599" s="32"/>
      <c r="F599" s="32"/>
      <c r="G599" s="33"/>
      <c r="H599" s="33"/>
    </row>
    <row r="600" spans="1:10" ht="114.75" x14ac:dyDescent="0.25">
      <c r="A600" s="76">
        <v>1</v>
      </c>
      <c r="B600" s="77" t="s">
        <v>1940</v>
      </c>
      <c r="C600" s="78" t="s">
        <v>14</v>
      </c>
      <c r="D600" s="78">
        <v>11</v>
      </c>
      <c r="E600" s="78"/>
      <c r="F600" s="54"/>
    </row>
    <row r="601" spans="1:10" ht="114.75" x14ac:dyDescent="0.25">
      <c r="A601" s="76">
        <v>2</v>
      </c>
      <c r="B601" s="77" t="s">
        <v>2029</v>
      </c>
      <c r="C601" s="78" t="s">
        <v>14</v>
      </c>
      <c r="D601" s="78">
        <v>3</v>
      </c>
      <c r="E601" s="78"/>
      <c r="F601" s="54"/>
    </row>
    <row r="602" spans="1:10" ht="53.45" customHeight="1" x14ac:dyDescent="0.25">
      <c r="A602" s="76">
        <v>3</v>
      </c>
      <c r="B602" s="99" t="s">
        <v>2030</v>
      </c>
      <c r="C602" s="78"/>
      <c r="D602" s="78">
        <v>3</v>
      </c>
      <c r="E602" s="78"/>
      <c r="F602" s="54"/>
    </row>
    <row r="603" spans="1:10" ht="127.5" x14ac:dyDescent="0.25">
      <c r="A603" s="76">
        <v>4</v>
      </c>
      <c r="B603" s="77" t="s">
        <v>2031</v>
      </c>
      <c r="C603" s="78" t="s">
        <v>14</v>
      </c>
      <c r="D603" s="78">
        <v>17</v>
      </c>
      <c r="E603" s="78"/>
      <c r="F603" s="54"/>
    </row>
    <row r="604" spans="1:10" ht="127.5" x14ac:dyDescent="0.25">
      <c r="A604" s="76">
        <v>5</v>
      </c>
      <c r="B604" s="77" t="s">
        <v>2032</v>
      </c>
      <c r="C604" s="78" t="s">
        <v>14</v>
      </c>
      <c r="D604" s="78">
        <v>10</v>
      </c>
      <c r="E604" s="78"/>
      <c r="F604" s="54"/>
    </row>
    <row r="605" spans="1:10" ht="76.5" x14ac:dyDescent="0.25">
      <c r="A605" s="76">
        <v>6</v>
      </c>
      <c r="B605" s="80" t="s">
        <v>2033</v>
      </c>
      <c r="C605" s="78" t="s">
        <v>14</v>
      </c>
      <c r="D605" s="78">
        <v>3</v>
      </c>
      <c r="E605" s="83"/>
      <c r="F605" s="54"/>
    </row>
    <row r="606" spans="1:10" s="82" customFormat="1" ht="51" x14ac:dyDescent="0.25">
      <c r="A606" s="79">
        <v>7</v>
      </c>
      <c r="B606" s="80" t="s">
        <v>2034</v>
      </c>
      <c r="C606" s="81" t="s">
        <v>14</v>
      </c>
      <c r="D606" s="81">
        <v>1</v>
      </c>
      <c r="E606" s="48"/>
      <c r="F606" s="54"/>
    </row>
    <row r="607" spans="1:10" ht="178.5" x14ac:dyDescent="0.25">
      <c r="A607" s="107">
        <v>8</v>
      </c>
      <c r="B607" s="99" t="s">
        <v>1946</v>
      </c>
      <c r="C607" s="78" t="s">
        <v>25</v>
      </c>
      <c r="D607" s="78">
        <v>902.55</v>
      </c>
      <c r="E607" s="83"/>
      <c r="F607" s="54"/>
    </row>
    <row r="608" spans="1:10" ht="191.25" x14ac:dyDescent="0.25">
      <c r="A608" s="107">
        <v>9</v>
      </c>
      <c r="B608" s="99" t="s">
        <v>1947</v>
      </c>
      <c r="C608" s="78" t="s">
        <v>14</v>
      </c>
      <c r="D608" s="78">
        <v>32</v>
      </c>
      <c r="E608" s="83"/>
      <c r="F608" s="54"/>
    </row>
    <row r="609" spans="1:6" ht="178.5" x14ac:dyDescent="0.25">
      <c r="A609" s="107">
        <v>10</v>
      </c>
      <c r="B609" s="99" t="s">
        <v>2035</v>
      </c>
      <c r="C609" s="78" t="s">
        <v>14</v>
      </c>
      <c r="D609" s="78">
        <v>2</v>
      </c>
      <c r="E609" s="83"/>
      <c r="F609" s="54"/>
    </row>
    <row r="610" spans="1:6" ht="178.5" x14ac:dyDescent="0.25">
      <c r="A610" s="107">
        <v>11</v>
      </c>
      <c r="B610" s="99" t="s">
        <v>2036</v>
      </c>
      <c r="C610" s="78" t="s">
        <v>14</v>
      </c>
      <c r="D610" s="78">
        <v>1</v>
      </c>
      <c r="E610" s="83"/>
      <c r="F610" s="54"/>
    </row>
    <row r="611" spans="1:6" s="88" customFormat="1" ht="51" x14ac:dyDescent="0.25">
      <c r="A611" s="89" t="s">
        <v>63</v>
      </c>
      <c r="B611" s="90" t="s">
        <v>2011</v>
      </c>
      <c r="C611" s="118" t="s">
        <v>25</v>
      </c>
      <c r="D611" s="94">
        <v>47.3</v>
      </c>
      <c r="E611" s="95"/>
      <c r="F611" s="54"/>
    </row>
    <row r="612" spans="1:6" s="88" customFormat="1" ht="70.150000000000006" customHeight="1" x14ac:dyDescent="0.25">
      <c r="A612" s="89" t="s">
        <v>64</v>
      </c>
      <c r="B612" s="90" t="s">
        <v>1949</v>
      </c>
      <c r="C612" s="118" t="s">
        <v>25</v>
      </c>
      <c r="D612" s="120">
        <v>47.5</v>
      </c>
      <c r="E612" s="117"/>
      <c r="F612" s="54"/>
    </row>
    <row r="613" spans="1:6" s="88" customFormat="1" ht="70.150000000000006" customHeight="1" x14ac:dyDescent="0.25">
      <c r="A613" s="89" t="s">
        <v>157</v>
      </c>
      <c r="B613" s="90" t="s">
        <v>2037</v>
      </c>
      <c r="C613" s="118" t="s">
        <v>25</v>
      </c>
      <c r="D613" s="120">
        <v>37.35</v>
      </c>
      <c r="E613" s="117"/>
      <c r="F613" s="54"/>
    </row>
    <row r="614" spans="1:6" s="88" customFormat="1" ht="51" x14ac:dyDescent="0.25">
      <c r="A614" s="84" t="s">
        <v>149</v>
      </c>
      <c r="B614" s="85" t="s">
        <v>2012</v>
      </c>
      <c r="C614" s="118" t="s">
        <v>127</v>
      </c>
      <c r="D614" s="94">
        <v>35.799999999999997</v>
      </c>
      <c r="E614" s="117"/>
      <c r="F614" s="54"/>
    </row>
    <row r="615" spans="1:6" s="88" customFormat="1" ht="76.5" x14ac:dyDescent="0.25">
      <c r="A615" s="84" t="s">
        <v>150</v>
      </c>
      <c r="B615" s="85" t="s">
        <v>1950</v>
      </c>
      <c r="C615" s="86" t="s">
        <v>127</v>
      </c>
      <c r="D615" s="86">
        <v>4.9000000000000004</v>
      </c>
      <c r="E615" s="87"/>
      <c r="F615" s="54"/>
    </row>
    <row r="616" spans="1:6" s="88" customFormat="1" ht="38.25" x14ac:dyDescent="0.25">
      <c r="A616" s="84">
        <v>14</v>
      </c>
      <c r="B616" s="85" t="s">
        <v>2038</v>
      </c>
      <c r="C616" s="86" t="s">
        <v>25</v>
      </c>
      <c r="D616" s="86">
        <v>6.5</v>
      </c>
      <c r="E616" s="87"/>
      <c r="F616" s="54"/>
    </row>
    <row r="617" spans="1:6" s="91" customFormat="1" ht="38.25" x14ac:dyDescent="0.25">
      <c r="A617" s="89">
        <v>15</v>
      </c>
      <c r="B617" s="90" t="s">
        <v>1951</v>
      </c>
      <c r="C617" s="87" t="s">
        <v>25</v>
      </c>
      <c r="D617" s="87">
        <v>130.19999999999999</v>
      </c>
      <c r="E617" s="87"/>
      <c r="F617" s="54"/>
    </row>
    <row r="618" spans="1:6" s="92" customFormat="1" ht="52.15" customHeight="1" x14ac:dyDescent="0.25">
      <c r="A618" s="84">
        <v>16</v>
      </c>
      <c r="B618" s="85" t="s">
        <v>1952</v>
      </c>
      <c r="C618" s="86" t="s">
        <v>127</v>
      </c>
      <c r="D618" s="104">
        <v>40.700000000000003</v>
      </c>
      <c r="E618" s="104"/>
      <c r="F618" s="54"/>
    </row>
    <row r="619" spans="1:6" ht="25.5" x14ac:dyDescent="0.25">
      <c r="A619" s="76">
        <f>A618+1</f>
        <v>17</v>
      </c>
      <c r="B619" s="77" t="s">
        <v>1953</v>
      </c>
      <c r="C619" s="93" t="s">
        <v>127</v>
      </c>
      <c r="D619" s="78">
        <v>8.5</v>
      </c>
      <c r="E619" s="78"/>
      <c r="F619" s="54"/>
    </row>
    <row r="620" spans="1:6" s="92" customFormat="1" ht="25.5" x14ac:dyDescent="0.25">
      <c r="A620" s="76">
        <f>A619+1</f>
        <v>18</v>
      </c>
      <c r="B620" s="85" t="s">
        <v>1954</v>
      </c>
      <c r="C620" s="86" t="s">
        <v>127</v>
      </c>
      <c r="D620" s="104">
        <v>82.8</v>
      </c>
      <c r="E620" s="104"/>
      <c r="F620" s="54"/>
    </row>
    <row r="621" spans="1:6" ht="33.6" customHeight="1" x14ac:dyDescent="0.25">
      <c r="A621" s="76">
        <f>A620+1</f>
        <v>19</v>
      </c>
      <c r="B621" s="80" t="s">
        <v>2039</v>
      </c>
      <c r="C621" s="78" t="s">
        <v>17</v>
      </c>
      <c r="D621" s="78">
        <v>21.8</v>
      </c>
      <c r="E621" s="78"/>
      <c r="F621" s="54"/>
    </row>
    <row r="622" spans="1:6" ht="31.15" customHeight="1" x14ac:dyDescent="0.25">
      <c r="A622" s="76">
        <v>20</v>
      </c>
      <c r="B622" s="80" t="s">
        <v>128</v>
      </c>
      <c r="C622" s="78" t="s">
        <v>17</v>
      </c>
      <c r="D622" s="78">
        <v>0.7</v>
      </c>
      <c r="E622" s="78"/>
      <c r="F622" s="54"/>
    </row>
    <row r="623" spans="1:6" ht="25.5" x14ac:dyDescent="0.25">
      <c r="A623" s="76">
        <v>21</v>
      </c>
      <c r="B623" s="80" t="s">
        <v>2040</v>
      </c>
      <c r="C623" s="78" t="s">
        <v>14</v>
      </c>
      <c r="D623" s="78">
        <v>1</v>
      </c>
      <c r="E623" s="83"/>
      <c r="F623" s="54"/>
    </row>
    <row r="624" spans="1:6" s="88" customFormat="1" ht="76.5" x14ac:dyDescent="0.25">
      <c r="A624" s="76">
        <v>22</v>
      </c>
      <c r="B624" s="85" t="s">
        <v>1956</v>
      </c>
      <c r="C624" s="86" t="s">
        <v>25</v>
      </c>
      <c r="D624" s="86">
        <v>114.3</v>
      </c>
      <c r="E624" s="86"/>
      <c r="F624" s="54"/>
    </row>
    <row r="625" spans="1:6" s="88" customFormat="1" x14ac:dyDescent="0.25">
      <c r="A625" s="76">
        <f>A624+1</f>
        <v>23</v>
      </c>
      <c r="B625" s="85" t="s">
        <v>129</v>
      </c>
      <c r="C625" s="86" t="s">
        <v>25</v>
      </c>
      <c r="D625" s="86">
        <v>534.4</v>
      </c>
      <c r="E625" s="86"/>
      <c r="F625" s="54"/>
    </row>
    <row r="626" spans="1:6" s="88" customFormat="1" ht="51" x14ac:dyDescent="0.25">
      <c r="A626" s="76">
        <f>A625+1</f>
        <v>24</v>
      </c>
      <c r="B626" s="85" t="s">
        <v>1957</v>
      </c>
      <c r="C626" s="86" t="s">
        <v>25</v>
      </c>
      <c r="D626" s="86">
        <v>534.4</v>
      </c>
      <c r="E626" s="86"/>
      <c r="F626" s="54"/>
    </row>
    <row r="627" spans="1:6" s="88" customFormat="1" x14ac:dyDescent="0.25">
      <c r="A627" s="76">
        <f t="shared" ref="A627:A675" si="5">A626+1</f>
        <v>25</v>
      </c>
      <c r="B627" s="85" t="s">
        <v>130</v>
      </c>
      <c r="C627" s="86" t="s">
        <v>25</v>
      </c>
      <c r="D627" s="86">
        <v>534.4</v>
      </c>
      <c r="E627" s="86"/>
      <c r="F627" s="54"/>
    </row>
    <row r="628" spans="1:6" s="88" customFormat="1" ht="76.5" x14ac:dyDescent="0.25">
      <c r="A628" s="76">
        <f t="shared" si="5"/>
        <v>26</v>
      </c>
      <c r="B628" s="50" t="s">
        <v>1958</v>
      </c>
      <c r="C628" s="86" t="s">
        <v>17</v>
      </c>
      <c r="D628" s="86">
        <v>21</v>
      </c>
      <c r="E628" s="86"/>
      <c r="F628" s="54"/>
    </row>
    <row r="629" spans="1:6" s="88" customFormat="1" x14ac:dyDescent="0.25">
      <c r="A629" s="76">
        <f>A628+1</f>
        <v>27</v>
      </c>
      <c r="B629" s="85" t="s">
        <v>130</v>
      </c>
      <c r="C629" s="86" t="s">
        <v>25</v>
      </c>
      <c r="D629" s="86">
        <v>534.4</v>
      </c>
      <c r="E629" s="86"/>
      <c r="F629" s="54"/>
    </row>
    <row r="630" spans="1:6" s="88" customFormat="1" ht="25.5" x14ac:dyDescent="0.25">
      <c r="A630" s="76">
        <f t="shared" si="5"/>
        <v>28</v>
      </c>
      <c r="B630" s="85" t="s">
        <v>131</v>
      </c>
      <c r="C630" s="86" t="s">
        <v>25</v>
      </c>
      <c r="D630" s="86">
        <v>534.4</v>
      </c>
      <c r="E630" s="86"/>
      <c r="F630" s="54"/>
    </row>
    <row r="631" spans="1:6" s="88" customFormat="1" ht="25.5" x14ac:dyDescent="0.25">
      <c r="A631" s="76">
        <f t="shared" si="5"/>
        <v>29</v>
      </c>
      <c r="B631" s="53" t="s">
        <v>1959</v>
      </c>
      <c r="C631" s="86" t="s">
        <v>25</v>
      </c>
      <c r="D631" s="86">
        <v>534.4</v>
      </c>
      <c r="E631" s="86"/>
      <c r="F631" s="54"/>
    </row>
    <row r="632" spans="1:6" s="88" customFormat="1" x14ac:dyDescent="0.25">
      <c r="A632" s="76">
        <f t="shared" si="5"/>
        <v>30</v>
      </c>
      <c r="B632" s="85" t="s">
        <v>132</v>
      </c>
      <c r="C632" s="86" t="s">
        <v>127</v>
      </c>
      <c r="D632" s="86">
        <v>505.25</v>
      </c>
      <c r="E632" s="86"/>
      <c r="F632" s="54"/>
    </row>
    <row r="633" spans="1:6" s="88" customFormat="1" ht="89.25" x14ac:dyDescent="0.25">
      <c r="A633" s="76">
        <f t="shared" si="5"/>
        <v>31</v>
      </c>
      <c r="B633" s="85" t="s">
        <v>1960</v>
      </c>
      <c r="C633" s="86" t="s">
        <v>25</v>
      </c>
      <c r="D633" s="86">
        <v>424.25</v>
      </c>
      <c r="E633" s="86"/>
      <c r="F633" s="54"/>
    </row>
    <row r="634" spans="1:6" s="88" customFormat="1" ht="89.25" x14ac:dyDescent="0.25">
      <c r="A634" s="76">
        <f t="shared" si="5"/>
        <v>32</v>
      </c>
      <c r="B634" s="85" t="s">
        <v>1961</v>
      </c>
      <c r="C634" s="86" t="s">
        <v>25</v>
      </c>
      <c r="D634" s="86">
        <v>239.1</v>
      </c>
      <c r="E634" s="86"/>
      <c r="F634" s="54"/>
    </row>
    <row r="635" spans="1:6" s="91" customFormat="1" ht="51" x14ac:dyDescent="0.25">
      <c r="A635" s="76">
        <f t="shared" si="5"/>
        <v>33</v>
      </c>
      <c r="B635" s="90" t="s">
        <v>133</v>
      </c>
      <c r="C635" s="87" t="s">
        <v>127</v>
      </c>
      <c r="D635" s="87">
        <v>89.1</v>
      </c>
      <c r="E635" s="87"/>
      <c r="F635" s="54"/>
    </row>
    <row r="636" spans="1:6" s="91" customFormat="1" ht="51" x14ac:dyDescent="0.25">
      <c r="A636" s="76">
        <f t="shared" si="5"/>
        <v>34</v>
      </c>
      <c r="B636" s="90" t="s">
        <v>134</v>
      </c>
      <c r="C636" s="87" t="s">
        <v>127</v>
      </c>
      <c r="D636" s="87">
        <v>10</v>
      </c>
      <c r="E636" s="87"/>
      <c r="F636" s="54"/>
    </row>
    <row r="637" spans="1:6" s="88" customFormat="1" ht="63.75" x14ac:dyDescent="0.25">
      <c r="A637" s="76">
        <f t="shared" si="5"/>
        <v>35</v>
      </c>
      <c r="B637" s="85" t="s">
        <v>1962</v>
      </c>
      <c r="C637" s="86" t="s">
        <v>25</v>
      </c>
      <c r="D637" s="86">
        <v>40.15</v>
      </c>
      <c r="E637" s="86"/>
      <c r="F637" s="54"/>
    </row>
    <row r="638" spans="1:6" s="96" customFormat="1" ht="153" x14ac:dyDescent="0.25">
      <c r="A638" s="76">
        <f t="shared" si="5"/>
        <v>36</v>
      </c>
      <c r="B638" s="85" t="s">
        <v>1963</v>
      </c>
      <c r="C638" s="93" t="s">
        <v>25</v>
      </c>
      <c r="D638" s="93">
        <v>1006.9</v>
      </c>
      <c r="E638" s="93"/>
      <c r="F638" s="54"/>
    </row>
    <row r="639" spans="1:6" s="88" customFormat="1" ht="76.5" x14ac:dyDescent="0.25">
      <c r="A639" s="76">
        <f t="shared" si="5"/>
        <v>37</v>
      </c>
      <c r="B639" s="85" t="s">
        <v>1964</v>
      </c>
      <c r="C639" s="86" t="s">
        <v>25</v>
      </c>
      <c r="D639" s="86">
        <v>152.15</v>
      </c>
      <c r="E639" s="86"/>
      <c r="F639" s="54"/>
    </row>
    <row r="640" spans="1:6" s="88" customFormat="1" ht="25.5" x14ac:dyDescent="0.25">
      <c r="A640" s="76">
        <f t="shared" si="5"/>
        <v>38</v>
      </c>
      <c r="B640" s="85" t="s">
        <v>2041</v>
      </c>
      <c r="C640" s="86" t="s">
        <v>25</v>
      </c>
      <c r="D640" s="86">
        <v>152.15</v>
      </c>
      <c r="E640" s="86"/>
      <c r="F640" s="54"/>
    </row>
    <row r="641" spans="1:6" s="96" customFormat="1" ht="114.75" x14ac:dyDescent="0.25">
      <c r="A641" s="84">
        <v>39</v>
      </c>
      <c r="B641" s="99" t="s">
        <v>2042</v>
      </c>
      <c r="C641" s="93" t="s">
        <v>25</v>
      </c>
      <c r="D641" s="93">
        <v>96.3</v>
      </c>
      <c r="E641" s="93"/>
      <c r="F641" s="54"/>
    </row>
    <row r="642" spans="1:6" s="96" customFormat="1" ht="102" x14ac:dyDescent="0.25">
      <c r="A642" s="76">
        <v>40</v>
      </c>
      <c r="B642" s="99" t="s">
        <v>1973</v>
      </c>
      <c r="C642" s="93" t="s">
        <v>25</v>
      </c>
      <c r="D642" s="93">
        <v>747.8</v>
      </c>
      <c r="E642" s="93"/>
      <c r="F642" s="54"/>
    </row>
    <row r="643" spans="1:6" s="96" customFormat="1" ht="114.75" x14ac:dyDescent="0.25">
      <c r="A643" s="76">
        <f>A642+1</f>
        <v>41</v>
      </c>
      <c r="B643" s="99" t="s">
        <v>2043</v>
      </c>
      <c r="C643" s="93" t="s">
        <v>25</v>
      </c>
      <c r="D643" s="93">
        <v>33.700000000000003</v>
      </c>
      <c r="E643" s="93"/>
      <c r="F643" s="54"/>
    </row>
    <row r="644" spans="1:6" s="96" customFormat="1" ht="102" x14ac:dyDescent="0.25">
      <c r="A644" s="76">
        <f>A643+1</f>
        <v>42</v>
      </c>
      <c r="B644" s="99" t="s">
        <v>2044</v>
      </c>
      <c r="C644" s="93" t="s">
        <v>25</v>
      </c>
      <c r="D644" s="93">
        <v>115</v>
      </c>
      <c r="E644" s="93"/>
      <c r="F644" s="54"/>
    </row>
    <row r="645" spans="1:6" s="103" customFormat="1" ht="114.75" x14ac:dyDescent="0.25">
      <c r="A645" s="76">
        <f>A644+1</f>
        <v>43</v>
      </c>
      <c r="B645" s="100" t="s">
        <v>2045</v>
      </c>
      <c r="C645" s="101" t="s">
        <v>25</v>
      </c>
      <c r="D645" s="102">
        <v>127.4</v>
      </c>
      <c r="E645" s="102"/>
      <c r="F645" s="54"/>
    </row>
    <row r="646" spans="1:6" s="103" customFormat="1" ht="114.75" x14ac:dyDescent="0.25">
      <c r="A646" s="76">
        <f>A645+1</f>
        <v>44</v>
      </c>
      <c r="B646" s="100" t="s">
        <v>2046</v>
      </c>
      <c r="C646" s="101" t="s">
        <v>25</v>
      </c>
      <c r="D646" s="102">
        <v>3.15</v>
      </c>
      <c r="E646" s="102"/>
      <c r="F646" s="54"/>
    </row>
    <row r="647" spans="1:6" s="115" customFormat="1" ht="38.25" x14ac:dyDescent="0.25">
      <c r="A647" s="107" t="s">
        <v>158</v>
      </c>
      <c r="B647" s="100" t="s">
        <v>2047</v>
      </c>
      <c r="C647" s="114" t="s">
        <v>25</v>
      </c>
      <c r="D647" s="114">
        <v>89.55</v>
      </c>
      <c r="E647" s="114"/>
      <c r="F647" s="54"/>
    </row>
    <row r="648" spans="1:6" s="92" customFormat="1" ht="63.75" x14ac:dyDescent="0.25">
      <c r="A648" s="76">
        <f>A646+1</f>
        <v>45</v>
      </c>
      <c r="B648" s="90" t="s">
        <v>1978</v>
      </c>
      <c r="C648" s="86" t="s">
        <v>17</v>
      </c>
      <c r="D648" s="104">
        <v>51.9</v>
      </c>
      <c r="E648" s="104"/>
      <c r="F648" s="54"/>
    </row>
    <row r="649" spans="1:6" s="92" customFormat="1" ht="38.25" x14ac:dyDescent="0.25">
      <c r="A649" s="76">
        <f>A648+1</f>
        <v>46</v>
      </c>
      <c r="B649" s="90" t="s">
        <v>1979</v>
      </c>
      <c r="C649" s="86" t="s">
        <v>127</v>
      </c>
      <c r="D649" s="104">
        <v>11.4</v>
      </c>
      <c r="E649" s="104"/>
      <c r="F649" s="54"/>
    </row>
    <row r="650" spans="1:6" s="88" customFormat="1" ht="25.5" x14ac:dyDescent="0.25">
      <c r="A650" s="76">
        <f>A649+1</f>
        <v>47</v>
      </c>
      <c r="B650" s="85" t="s">
        <v>1980</v>
      </c>
      <c r="C650" s="86" t="s">
        <v>25</v>
      </c>
      <c r="D650" s="86">
        <v>191</v>
      </c>
      <c r="E650" s="86"/>
      <c r="F650" s="54"/>
    </row>
    <row r="651" spans="1:6" s="88" customFormat="1" ht="38.25" x14ac:dyDescent="0.25">
      <c r="A651" s="76">
        <f>A650+1</f>
        <v>48</v>
      </c>
      <c r="B651" s="85" t="s">
        <v>139</v>
      </c>
      <c r="C651" s="86" t="s">
        <v>127</v>
      </c>
      <c r="D651" s="86">
        <v>31.5</v>
      </c>
      <c r="E651" s="86"/>
      <c r="F651" s="54"/>
    </row>
    <row r="652" spans="1:6" s="88" customFormat="1" ht="114.75" x14ac:dyDescent="0.25">
      <c r="A652" s="76">
        <f>A651+1</f>
        <v>49</v>
      </c>
      <c r="B652" s="105" t="s">
        <v>1981</v>
      </c>
      <c r="C652" s="86" t="s">
        <v>25</v>
      </c>
      <c r="D652" s="86">
        <v>126.6</v>
      </c>
      <c r="E652" s="86"/>
      <c r="F652" s="54"/>
    </row>
    <row r="653" spans="1:6" s="92" customFormat="1" ht="38.25" x14ac:dyDescent="0.25">
      <c r="A653" s="76">
        <f>A652+1</f>
        <v>50</v>
      </c>
      <c r="B653" s="106" t="s">
        <v>1982</v>
      </c>
      <c r="C653" s="86" t="s">
        <v>14</v>
      </c>
      <c r="D653" s="104">
        <v>3</v>
      </c>
      <c r="E653" s="104"/>
      <c r="F653" s="54"/>
    </row>
    <row r="654" spans="1:6" s="103" customFormat="1" ht="25.5" x14ac:dyDescent="0.25">
      <c r="A654" s="76">
        <v>54</v>
      </c>
      <c r="B654" s="100" t="s">
        <v>1984</v>
      </c>
      <c r="C654" s="101" t="s">
        <v>14</v>
      </c>
      <c r="D654" s="102">
        <v>3</v>
      </c>
      <c r="E654" s="102"/>
      <c r="F654" s="54"/>
    </row>
    <row r="655" spans="1:6" ht="89.25" x14ac:dyDescent="0.25">
      <c r="A655" s="76">
        <f t="shared" si="5"/>
        <v>55</v>
      </c>
      <c r="B655" s="77" t="s">
        <v>2048</v>
      </c>
      <c r="C655" s="78" t="s">
        <v>14</v>
      </c>
      <c r="D655" s="78">
        <v>3</v>
      </c>
      <c r="E655" s="78"/>
      <c r="F655" s="54"/>
    </row>
    <row r="656" spans="1:6" ht="76.5" x14ac:dyDescent="0.25">
      <c r="A656" s="76">
        <f t="shared" si="5"/>
        <v>56</v>
      </c>
      <c r="B656" s="77" t="s">
        <v>2049</v>
      </c>
      <c r="C656" s="78" t="s">
        <v>14</v>
      </c>
      <c r="D656" s="78">
        <v>3</v>
      </c>
      <c r="E656" s="78"/>
      <c r="F656" s="54"/>
    </row>
    <row r="657" spans="1:6" s="108" customFormat="1" ht="25.5" x14ac:dyDescent="0.25">
      <c r="A657" s="76">
        <f t="shared" si="5"/>
        <v>57</v>
      </c>
      <c r="B657" s="99" t="s">
        <v>140</v>
      </c>
      <c r="C657" s="83" t="s">
        <v>25</v>
      </c>
      <c r="D657" s="83">
        <v>204.5</v>
      </c>
      <c r="E657" s="83"/>
      <c r="F657" s="54"/>
    </row>
    <row r="658" spans="1:6" s="96" customFormat="1" ht="25.5" x14ac:dyDescent="0.25">
      <c r="A658" s="76">
        <f>A657+1</f>
        <v>58</v>
      </c>
      <c r="B658" s="77" t="s">
        <v>141</v>
      </c>
      <c r="C658" s="93" t="s">
        <v>25</v>
      </c>
      <c r="D658" s="93">
        <v>71.5</v>
      </c>
      <c r="E658" s="93"/>
      <c r="F658" s="54"/>
    </row>
    <row r="659" spans="1:6" s="82" customFormat="1" ht="38.25" x14ac:dyDescent="0.25">
      <c r="A659" s="79">
        <v>59</v>
      </c>
      <c r="B659" s="121" t="s">
        <v>2050</v>
      </c>
      <c r="C659" s="81" t="s">
        <v>25</v>
      </c>
      <c r="D659" s="86">
        <v>68.55</v>
      </c>
      <c r="E659" s="81"/>
      <c r="F659" s="54"/>
    </row>
    <row r="660" spans="1:6" s="110" customFormat="1" ht="140.25" x14ac:dyDescent="0.25">
      <c r="A660" s="76">
        <v>60</v>
      </c>
      <c r="B660" s="77" t="s">
        <v>2051</v>
      </c>
      <c r="C660" s="93" t="s">
        <v>25</v>
      </c>
      <c r="D660" s="93">
        <v>900</v>
      </c>
      <c r="E660" s="93"/>
      <c r="F660" s="54"/>
    </row>
    <row r="661" spans="1:6" s="110" customFormat="1" ht="25.5" x14ac:dyDescent="0.25">
      <c r="A661" s="76">
        <v>61</v>
      </c>
      <c r="B661" s="77" t="s">
        <v>159</v>
      </c>
      <c r="C661" s="93" t="s">
        <v>127</v>
      </c>
      <c r="D661" s="93">
        <v>544.4</v>
      </c>
      <c r="E661" s="93"/>
      <c r="F661" s="54"/>
    </row>
    <row r="662" spans="1:6" s="110" customFormat="1" ht="25.5" x14ac:dyDescent="0.25">
      <c r="A662" s="76">
        <v>62</v>
      </c>
      <c r="B662" s="77" t="s">
        <v>160</v>
      </c>
      <c r="C662" s="93" t="s">
        <v>14</v>
      </c>
      <c r="D662" s="93">
        <v>97</v>
      </c>
      <c r="E662" s="93"/>
      <c r="F662" s="54"/>
    </row>
    <row r="663" spans="1:6" s="91" customFormat="1" ht="25.5" x14ac:dyDescent="0.25">
      <c r="A663" s="107">
        <v>63</v>
      </c>
      <c r="B663" s="90" t="s">
        <v>2052</v>
      </c>
      <c r="C663" s="87" t="s">
        <v>25</v>
      </c>
      <c r="D663" s="87">
        <v>180.95</v>
      </c>
      <c r="E663" s="87"/>
      <c r="F663" s="54"/>
    </row>
    <row r="664" spans="1:6" s="91" customFormat="1" ht="38.25" x14ac:dyDescent="0.25">
      <c r="A664" s="107">
        <f>A663+1</f>
        <v>64</v>
      </c>
      <c r="B664" s="90" t="s">
        <v>2053</v>
      </c>
      <c r="C664" s="87" t="s">
        <v>127</v>
      </c>
      <c r="D664" s="87">
        <v>80</v>
      </c>
      <c r="E664" s="87"/>
      <c r="F664" s="54"/>
    </row>
    <row r="665" spans="1:6" s="88" customFormat="1" ht="38.25" x14ac:dyDescent="0.25">
      <c r="A665" s="76">
        <v>65</v>
      </c>
      <c r="B665" s="85" t="s">
        <v>142</v>
      </c>
      <c r="C665" s="86" t="s">
        <v>25</v>
      </c>
      <c r="D665" s="86">
        <v>42</v>
      </c>
      <c r="E665" s="86"/>
      <c r="F665" s="54"/>
    </row>
    <row r="666" spans="1:6" s="88" customFormat="1" ht="25.5" x14ac:dyDescent="0.25">
      <c r="A666" s="76">
        <f t="shared" ref="A666:A674" si="6">A665+1</f>
        <v>66</v>
      </c>
      <c r="B666" s="85" t="s">
        <v>2054</v>
      </c>
      <c r="C666" s="86" t="s">
        <v>25</v>
      </c>
      <c r="D666" s="86">
        <v>42</v>
      </c>
      <c r="E666" s="86"/>
      <c r="F666" s="54"/>
    </row>
    <row r="667" spans="1:6" s="88" customFormat="1" ht="25.5" x14ac:dyDescent="0.25">
      <c r="A667" s="76">
        <v>68</v>
      </c>
      <c r="B667" s="85" t="s">
        <v>2055</v>
      </c>
      <c r="C667" s="86" t="s">
        <v>127</v>
      </c>
      <c r="D667" s="86">
        <v>67.5</v>
      </c>
      <c r="E667" s="86"/>
      <c r="F667" s="54"/>
    </row>
    <row r="668" spans="1:6" s="88" customFormat="1" ht="25.5" x14ac:dyDescent="0.25">
      <c r="A668" s="76">
        <f t="shared" si="6"/>
        <v>69</v>
      </c>
      <c r="B668" s="85" t="s">
        <v>2025</v>
      </c>
      <c r="C668" s="86" t="s">
        <v>25</v>
      </c>
      <c r="D668" s="86">
        <v>22.5</v>
      </c>
      <c r="E668" s="86"/>
      <c r="F668" s="54"/>
    </row>
    <row r="669" spans="1:6" s="88" customFormat="1" ht="25.5" x14ac:dyDescent="0.25">
      <c r="A669" s="76">
        <f t="shared" si="6"/>
        <v>70</v>
      </c>
      <c r="B669" s="85" t="s">
        <v>2026</v>
      </c>
      <c r="C669" s="86" t="s">
        <v>127</v>
      </c>
      <c r="D669" s="86">
        <v>21.4</v>
      </c>
      <c r="E669" s="86"/>
      <c r="F669" s="54"/>
    </row>
    <row r="670" spans="1:6" s="88" customFormat="1" ht="89.25" x14ac:dyDescent="0.25">
      <c r="A670" s="76">
        <f t="shared" si="6"/>
        <v>71</v>
      </c>
      <c r="B670" s="85" t="s">
        <v>143</v>
      </c>
      <c r="C670" s="86" t="s">
        <v>127</v>
      </c>
      <c r="D670" s="86">
        <v>37.700000000000003</v>
      </c>
      <c r="E670" s="86"/>
      <c r="F670" s="54"/>
    </row>
    <row r="671" spans="1:6" s="110" customFormat="1" ht="25.5" x14ac:dyDescent="0.25">
      <c r="A671" s="76">
        <f t="shared" si="6"/>
        <v>72</v>
      </c>
      <c r="B671" s="77" t="s">
        <v>2056</v>
      </c>
      <c r="C671" s="93" t="s">
        <v>14</v>
      </c>
      <c r="D671" s="93">
        <v>47</v>
      </c>
      <c r="E671" s="93"/>
      <c r="F671" s="54"/>
    </row>
    <row r="672" spans="1:6" s="88" customFormat="1" x14ac:dyDescent="0.25">
      <c r="A672" s="76">
        <f t="shared" si="6"/>
        <v>73</v>
      </c>
      <c r="B672" s="111" t="s">
        <v>144</v>
      </c>
      <c r="C672" s="86" t="s">
        <v>17</v>
      </c>
      <c r="D672" s="86">
        <v>3350.65</v>
      </c>
      <c r="E672" s="86"/>
      <c r="F672" s="54"/>
    </row>
    <row r="673" spans="1:8" s="112" customFormat="1" x14ac:dyDescent="0.25">
      <c r="A673" s="76">
        <f t="shared" si="6"/>
        <v>74</v>
      </c>
      <c r="B673" s="85" t="s">
        <v>145</v>
      </c>
      <c r="C673" s="104" t="s">
        <v>25</v>
      </c>
      <c r="D673" s="104">
        <v>924</v>
      </c>
      <c r="E673" s="104"/>
      <c r="F673" s="54"/>
    </row>
    <row r="674" spans="1:8" s="88" customFormat="1" ht="51" x14ac:dyDescent="0.25">
      <c r="A674" s="79">
        <f t="shared" si="6"/>
        <v>75</v>
      </c>
      <c r="B674" s="253" t="s">
        <v>2027</v>
      </c>
      <c r="C674" s="86" t="s">
        <v>14</v>
      </c>
      <c r="D674" s="86">
        <v>1</v>
      </c>
      <c r="E674" s="86"/>
      <c r="F674" s="54"/>
    </row>
    <row r="675" spans="1:8" s="91" customFormat="1" ht="38.25" x14ac:dyDescent="0.25">
      <c r="A675" s="76">
        <f t="shared" si="5"/>
        <v>76</v>
      </c>
      <c r="B675" s="90" t="s">
        <v>146</v>
      </c>
      <c r="C675" s="87" t="s">
        <v>127</v>
      </c>
      <c r="D675" s="87">
        <v>11.1</v>
      </c>
      <c r="E675" s="87"/>
      <c r="F675" s="54"/>
    </row>
    <row r="676" spans="1:8" s="91" customFormat="1" ht="38.25" x14ac:dyDescent="0.25">
      <c r="A676" s="76">
        <v>77</v>
      </c>
      <c r="B676" s="90" t="s">
        <v>161</v>
      </c>
      <c r="C676" s="87" t="s">
        <v>127</v>
      </c>
      <c r="D676" s="87">
        <v>7.2</v>
      </c>
      <c r="E676" s="87"/>
      <c r="F676" s="54"/>
    </row>
    <row r="677" spans="1:8" s="122" customFormat="1" ht="38.25" x14ac:dyDescent="0.25">
      <c r="A677" s="76">
        <v>78</v>
      </c>
      <c r="B677" s="99" t="s">
        <v>2057</v>
      </c>
      <c r="C677" s="87" t="s">
        <v>25</v>
      </c>
      <c r="D677" s="87">
        <v>2.8</v>
      </c>
      <c r="E677" s="87"/>
      <c r="F677" s="54"/>
    </row>
    <row r="678" spans="1:8" s="88" customFormat="1" ht="38.25" x14ac:dyDescent="0.25">
      <c r="A678" s="76">
        <v>79</v>
      </c>
      <c r="B678" s="90" t="s">
        <v>1997</v>
      </c>
      <c r="C678" s="86" t="s">
        <v>25</v>
      </c>
      <c r="D678" s="86">
        <v>899</v>
      </c>
      <c r="E678" s="86"/>
      <c r="F678" s="54"/>
    </row>
    <row r="679" spans="1:8" s="88" customFormat="1" x14ac:dyDescent="0.25">
      <c r="A679" s="76">
        <f>A678+1</f>
        <v>80</v>
      </c>
      <c r="B679" s="85" t="s">
        <v>1998</v>
      </c>
      <c r="C679" s="86" t="s">
        <v>25</v>
      </c>
      <c r="D679" s="86">
        <v>813.3</v>
      </c>
      <c r="E679" s="86"/>
      <c r="F679" s="54"/>
    </row>
    <row r="680" spans="1:8" s="88" customFormat="1" ht="45" customHeight="1" x14ac:dyDescent="0.25">
      <c r="A680" s="76">
        <f t="shared" ref="A680" si="7">A679+1</f>
        <v>81</v>
      </c>
      <c r="B680" s="90" t="s">
        <v>1999</v>
      </c>
      <c r="C680" s="86" t="s">
        <v>25</v>
      </c>
      <c r="D680" s="86">
        <v>2112.0500000000002</v>
      </c>
      <c r="E680" s="86"/>
      <c r="F680" s="54"/>
    </row>
    <row r="681" spans="1:8" s="115" customFormat="1" ht="38.25" x14ac:dyDescent="0.25">
      <c r="A681" s="89">
        <v>82</v>
      </c>
      <c r="B681" s="100" t="s">
        <v>2058</v>
      </c>
      <c r="C681" s="114" t="s">
        <v>25</v>
      </c>
      <c r="D681" s="117">
        <v>132</v>
      </c>
      <c r="E681" s="117"/>
      <c r="F681" s="54"/>
    </row>
    <row r="682" spans="1:8" s="115" customFormat="1" ht="76.5" x14ac:dyDescent="0.25">
      <c r="A682" s="89"/>
      <c r="B682" s="100" t="s">
        <v>148</v>
      </c>
      <c r="C682" s="114"/>
      <c r="D682" s="117"/>
      <c r="E682" s="116"/>
      <c r="F682" s="95"/>
    </row>
    <row r="683" spans="1:8" s="21" customFormat="1" x14ac:dyDescent="0.25">
      <c r="A683" s="29" t="s">
        <v>71</v>
      </c>
      <c r="B683" s="30"/>
      <c r="C683" s="31"/>
      <c r="D683" s="32"/>
      <c r="E683" s="32"/>
      <c r="F683" s="32"/>
      <c r="G683" s="115"/>
      <c r="H683" s="115"/>
    </row>
    <row r="684" spans="1:8" s="82" customFormat="1" ht="51" x14ac:dyDescent="0.25">
      <c r="A684" s="79">
        <v>1</v>
      </c>
      <c r="B684" s="80" t="s">
        <v>2059</v>
      </c>
      <c r="C684" s="81" t="s">
        <v>14</v>
      </c>
      <c r="D684" s="95">
        <v>5</v>
      </c>
      <c r="E684" s="125"/>
      <c r="F684" s="54"/>
    </row>
    <row r="685" spans="1:8" s="82" customFormat="1" ht="51" x14ac:dyDescent="0.25">
      <c r="A685" s="79">
        <v>2</v>
      </c>
      <c r="B685" s="99" t="s">
        <v>2060</v>
      </c>
      <c r="C685" s="81" t="s">
        <v>14</v>
      </c>
      <c r="D685" s="94">
        <v>6</v>
      </c>
      <c r="E685" s="125"/>
      <c r="F685" s="54"/>
    </row>
    <row r="686" spans="1:8" ht="114.75" x14ac:dyDescent="0.25">
      <c r="A686" s="76">
        <v>3</v>
      </c>
      <c r="B686" s="99" t="s">
        <v>2061</v>
      </c>
      <c r="C686" s="78" t="s">
        <v>14</v>
      </c>
      <c r="D686" s="94">
        <v>4</v>
      </c>
      <c r="E686" s="95"/>
      <c r="F686" s="54"/>
    </row>
    <row r="687" spans="1:8" ht="114.75" x14ac:dyDescent="0.25">
      <c r="A687" s="76">
        <v>4</v>
      </c>
      <c r="B687" s="99" t="s">
        <v>2062</v>
      </c>
      <c r="C687" s="78" t="s">
        <v>14</v>
      </c>
      <c r="D687" s="94">
        <v>1</v>
      </c>
      <c r="E687" s="95"/>
      <c r="F687" s="54"/>
    </row>
    <row r="688" spans="1:8" ht="114.75" x14ac:dyDescent="0.25">
      <c r="A688" s="76">
        <v>5</v>
      </c>
      <c r="B688" s="99" t="s">
        <v>2063</v>
      </c>
      <c r="C688" s="78" t="s">
        <v>14</v>
      </c>
      <c r="D688" s="94">
        <v>2</v>
      </c>
      <c r="E688" s="95"/>
      <c r="F688" s="54"/>
    </row>
    <row r="689" spans="1:6" ht="127.5" x14ac:dyDescent="0.25">
      <c r="A689" s="76">
        <v>6</v>
      </c>
      <c r="B689" s="99" t="s">
        <v>2064</v>
      </c>
      <c r="C689" s="78" t="s">
        <v>14</v>
      </c>
      <c r="D689" s="94">
        <v>2</v>
      </c>
      <c r="E689" s="95"/>
      <c r="F689" s="54"/>
    </row>
    <row r="690" spans="1:6" ht="127.5" x14ac:dyDescent="0.25">
      <c r="A690" s="76">
        <v>7</v>
      </c>
      <c r="B690" s="99" t="s">
        <v>2065</v>
      </c>
      <c r="C690" s="78" t="s">
        <v>14</v>
      </c>
      <c r="D690" s="94">
        <v>1</v>
      </c>
      <c r="E690" s="95"/>
      <c r="F690" s="54"/>
    </row>
    <row r="691" spans="1:6" ht="127.5" x14ac:dyDescent="0.25">
      <c r="A691" s="76">
        <v>8</v>
      </c>
      <c r="B691" s="99" t="s">
        <v>2066</v>
      </c>
      <c r="C691" s="78" t="s">
        <v>14</v>
      </c>
      <c r="D691" s="94">
        <v>8</v>
      </c>
      <c r="E691" s="95"/>
      <c r="F691" s="54"/>
    </row>
    <row r="692" spans="1:6" s="82" customFormat="1" ht="51" x14ac:dyDescent="0.25">
      <c r="A692" s="79">
        <v>9</v>
      </c>
      <c r="B692" s="99" t="s">
        <v>2067</v>
      </c>
      <c r="C692" s="81" t="s">
        <v>14</v>
      </c>
      <c r="D692" s="94">
        <v>1</v>
      </c>
      <c r="E692" s="125"/>
      <c r="F692" s="54"/>
    </row>
    <row r="693" spans="1:6" ht="153" x14ac:dyDescent="0.25">
      <c r="A693" s="76">
        <v>10</v>
      </c>
      <c r="B693" s="99" t="s">
        <v>2068</v>
      </c>
      <c r="C693" s="78" t="s">
        <v>14</v>
      </c>
      <c r="D693" s="94">
        <v>1</v>
      </c>
      <c r="E693" s="95"/>
      <c r="F693" s="54"/>
    </row>
    <row r="694" spans="1:6" ht="153" x14ac:dyDescent="0.25">
      <c r="A694" s="76">
        <v>11</v>
      </c>
      <c r="B694" s="99" t="s">
        <v>2069</v>
      </c>
      <c r="C694" s="78" t="s">
        <v>14</v>
      </c>
      <c r="D694" s="94">
        <v>8</v>
      </c>
      <c r="E694" s="95"/>
      <c r="F694" s="54"/>
    </row>
    <row r="695" spans="1:6" ht="153" x14ac:dyDescent="0.25">
      <c r="A695" s="76">
        <v>12</v>
      </c>
      <c r="B695" s="99" t="s">
        <v>2070</v>
      </c>
      <c r="C695" s="78" t="s">
        <v>14</v>
      </c>
      <c r="D695" s="94">
        <v>2</v>
      </c>
      <c r="E695" s="95"/>
      <c r="F695" s="54"/>
    </row>
    <row r="696" spans="1:6" s="82" customFormat="1" ht="51" x14ac:dyDescent="0.25">
      <c r="A696" s="79">
        <v>13</v>
      </c>
      <c r="B696" s="80" t="s">
        <v>2071</v>
      </c>
      <c r="C696" s="81" t="s">
        <v>14</v>
      </c>
      <c r="D696" s="94">
        <v>1</v>
      </c>
      <c r="E696" s="125"/>
      <c r="F696" s="54"/>
    </row>
    <row r="697" spans="1:6" s="82" customFormat="1" ht="63.75" x14ac:dyDescent="0.25">
      <c r="A697" s="79">
        <v>14</v>
      </c>
      <c r="B697" s="80" t="s">
        <v>2072</v>
      </c>
      <c r="C697" s="81" t="s">
        <v>14</v>
      </c>
      <c r="D697" s="94">
        <v>1</v>
      </c>
      <c r="E697" s="125"/>
      <c r="F697" s="54"/>
    </row>
    <row r="698" spans="1:6" s="82" customFormat="1" ht="51" x14ac:dyDescent="0.25">
      <c r="A698" s="79">
        <v>15</v>
      </c>
      <c r="B698" s="80" t="s">
        <v>2073</v>
      </c>
      <c r="C698" s="81" t="s">
        <v>14</v>
      </c>
      <c r="D698" s="94">
        <v>1</v>
      </c>
      <c r="E698" s="125"/>
      <c r="F698" s="54"/>
    </row>
    <row r="699" spans="1:6" s="82" customFormat="1" ht="38.25" x14ac:dyDescent="0.25">
      <c r="A699" s="79">
        <v>16</v>
      </c>
      <c r="B699" s="80" t="s">
        <v>2074</v>
      </c>
      <c r="C699" s="81" t="s">
        <v>14</v>
      </c>
      <c r="D699" s="94">
        <v>1</v>
      </c>
      <c r="E699" s="125"/>
      <c r="F699" s="54"/>
    </row>
    <row r="700" spans="1:6" s="82" customFormat="1" ht="127.5" x14ac:dyDescent="0.25">
      <c r="A700" s="79">
        <v>17</v>
      </c>
      <c r="B700" s="80" t="s">
        <v>2075</v>
      </c>
      <c r="C700" s="81" t="s">
        <v>14</v>
      </c>
      <c r="D700" s="94">
        <v>1</v>
      </c>
      <c r="E700" s="125"/>
      <c r="F700" s="54"/>
    </row>
    <row r="701" spans="1:6" ht="140.25" x14ac:dyDescent="0.25">
      <c r="A701" s="76">
        <v>18</v>
      </c>
      <c r="B701" s="80" t="s">
        <v>2076</v>
      </c>
      <c r="C701" s="78" t="s">
        <v>14</v>
      </c>
      <c r="D701" s="94">
        <v>1</v>
      </c>
      <c r="E701" s="125"/>
      <c r="F701" s="54"/>
    </row>
    <row r="702" spans="1:6" s="82" customFormat="1" ht="63.75" x14ac:dyDescent="0.25">
      <c r="A702" s="79">
        <v>19</v>
      </c>
      <c r="B702" s="77" t="s">
        <v>2077</v>
      </c>
      <c r="C702" s="81" t="s">
        <v>14</v>
      </c>
      <c r="D702" s="94">
        <v>1</v>
      </c>
      <c r="E702" s="125"/>
      <c r="F702" s="54"/>
    </row>
    <row r="703" spans="1:6" s="82" customFormat="1" ht="51" x14ac:dyDescent="0.25">
      <c r="A703" s="79">
        <v>20</v>
      </c>
      <c r="B703" s="80" t="s">
        <v>2078</v>
      </c>
      <c r="C703" s="81" t="s">
        <v>14</v>
      </c>
      <c r="D703" s="94">
        <v>1</v>
      </c>
      <c r="E703" s="125"/>
      <c r="F703" s="54"/>
    </row>
    <row r="704" spans="1:6" s="82" customFormat="1" ht="76.5" x14ac:dyDescent="0.25">
      <c r="A704" s="79">
        <v>21</v>
      </c>
      <c r="B704" s="80" t="s">
        <v>2079</v>
      </c>
      <c r="C704" s="81" t="s">
        <v>14</v>
      </c>
      <c r="D704" s="94">
        <v>1</v>
      </c>
      <c r="E704" s="125"/>
      <c r="F704" s="54"/>
    </row>
    <row r="705" spans="1:6" s="82" customFormat="1" ht="114.75" x14ac:dyDescent="0.25">
      <c r="A705" s="79">
        <v>22</v>
      </c>
      <c r="B705" s="99" t="s">
        <v>2080</v>
      </c>
      <c r="C705" s="81" t="s">
        <v>14</v>
      </c>
      <c r="D705" s="94">
        <v>8</v>
      </c>
      <c r="E705" s="125"/>
      <c r="F705" s="54"/>
    </row>
    <row r="706" spans="1:6" s="82" customFormat="1" ht="114.75" x14ac:dyDescent="0.25">
      <c r="A706" s="79">
        <v>23</v>
      </c>
      <c r="B706" s="99" t="s">
        <v>2081</v>
      </c>
      <c r="C706" s="81" t="s">
        <v>14</v>
      </c>
      <c r="D706" s="94">
        <v>12</v>
      </c>
      <c r="E706" s="125"/>
      <c r="F706" s="54"/>
    </row>
    <row r="707" spans="1:6" s="82" customFormat="1" ht="51" x14ac:dyDescent="0.25">
      <c r="A707" s="79">
        <v>24</v>
      </c>
      <c r="B707" s="80" t="s">
        <v>2082</v>
      </c>
      <c r="C707" s="81" t="s">
        <v>14</v>
      </c>
      <c r="D707" s="94">
        <v>5</v>
      </c>
      <c r="E707" s="125"/>
      <c r="F707" s="54"/>
    </row>
    <row r="708" spans="1:6" s="82" customFormat="1" ht="38.25" x14ac:dyDescent="0.25">
      <c r="A708" s="79">
        <v>25</v>
      </c>
      <c r="B708" s="80" t="s">
        <v>2083</v>
      </c>
      <c r="C708" s="81" t="s">
        <v>14</v>
      </c>
      <c r="D708" s="94">
        <v>7</v>
      </c>
      <c r="E708" s="125"/>
      <c r="F708" s="54"/>
    </row>
    <row r="709" spans="1:6" ht="178.5" x14ac:dyDescent="0.25">
      <c r="A709" s="107">
        <v>26</v>
      </c>
      <c r="B709" s="99" t="s">
        <v>2084</v>
      </c>
      <c r="C709" s="78" t="s">
        <v>25</v>
      </c>
      <c r="D709" s="94">
        <v>234</v>
      </c>
      <c r="E709" s="95"/>
      <c r="F709" s="54"/>
    </row>
    <row r="710" spans="1:6" ht="178.5" x14ac:dyDescent="0.25">
      <c r="A710" s="107">
        <v>27</v>
      </c>
      <c r="B710" s="99" t="s">
        <v>2085</v>
      </c>
      <c r="C710" s="78" t="s">
        <v>14</v>
      </c>
      <c r="D710" s="94">
        <v>3</v>
      </c>
      <c r="E710" s="125"/>
      <c r="F710" s="54"/>
    </row>
    <row r="711" spans="1:6" ht="178.5" x14ac:dyDescent="0.25">
      <c r="A711" s="107">
        <v>28</v>
      </c>
      <c r="B711" s="99" t="s">
        <v>2086</v>
      </c>
      <c r="C711" s="78" t="s">
        <v>14</v>
      </c>
      <c r="D711" s="94">
        <v>1</v>
      </c>
      <c r="E711" s="125"/>
      <c r="F711" s="54"/>
    </row>
    <row r="712" spans="1:6" ht="76.5" x14ac:dyDescent="0.25">
      <c r="A712" s="76">
        <v>29</v>
      </c>
      <c r="B712" s="80" t="s">
        <v>2087</v>
      </c>
      <c r="C712" s="78" t="s">
        <v>14</v>
      </c>
      <c r="D712" s="94">
        <v>2</v>
      </c>
      <c r="E712" s="95"/>
      <c r="F712" s="54"/>
    </row>
    <row r="713" spans="1:6" s="82" customFormat="1" ht="25.5" x14ac:dyDescent="0.25">
      <c r="A713" s="79">
        <v>30</v>
      </c>
      <c r="B713" s="80" t="s">
        <v>2088</v>
      </c>
      <c r="C713" s="78" t="s">
        <v>14</v>
      </c>
      <c r="D713" s="126">
        <v>1</v>
      </c>
      <c r="E713" s="125"/>
      <c r="F713" s="54"/>
    </row>
    <row r="714" spans="1:6" s="82" customFormat="1" ht="25.5" x14ac:dyDescent="0.25">
      <c r="A714" s="79">
        <v>31</v>
      </c>
      <c r="B714" s="80" t="s">
        <v>2089</v>
      </c>
      <c r="C714" s="78" t="s">
        <v>14</v>
      </c>
      <c r="D714" s="126">
        <v>1</v>
      </c>
      <c r="E714" s="125"/>
      <c r="F714" s="54"/>
    </row>
    <row r="715" spans="1:6" s="82" customFormat="1" x14ac:dyDescent="0.25">
      <c r="A715" s="79">
        <v>32</v>
      </c>
      <c r="B715" s="80" t="s">
        <v>163</v>
      </c>
      <c r="C715" s="78" t="s">
        <v>14</v>
      </c>
      <c r="D715" s="126">
        <v>1</v>
      </c>
      <c r="E715" s="125"/>
      <c r="F715" s="54"/>
    </row>
    <row r="716" spans="1:6" s="82" customFormat="1" x14ac:dyDescent="0.25">
      <c r="A716" s="79">
        <v>33</v>
      </c>
      <c r="B716" s="80" t="s">
        <v>164</v>
      </c>
      <c r="C716" s="78" t="s">
        <v>14</v>
      </c>
      <c r="D716" s="126">
        <v>1</v>
      </c>
      <c r="E716" s="125"/>
      <c r="F716" s="54"/>
    </row>
    <row r="717" spans="1:6" s="14" customFormat="1" ht="76.5" x14ac:dyDescent="0.25">
      <c r="A717" s="107">
        <v>34</v>
      </c>
      <c r="B717" s="90" t="s">
        <v>2090</v>
      </c>
      <c r="C717" s="48" t="s">
        <v>25</v>
      </c>
      <c r="D717" s="125">
        <v>132.30000000000001</v>
      </c>
      <c r="E717" s="125"/>
      <c r="F717" s="54"/>
    </row>
    <row r="718" spans="1:6" s="14" customFormat="1" ht="60" customHeight="1" x14ac:dyDescent="0.25">
      <c r="A718" s="107">
        <v>35</v>
      </c>
      <c r="B718" s="99" t="s">
        <v>2091</v>
      </c>
      <c r="C718" s="48" t="s">
        <v>25</v>
      </c>
      <c r="D718" s="125">
        <v>78.8</v>
      </c>
      <c r="E718" s="125"/>
      <c r="F718" s="54"/>
    </row>
    <row r="719" spans="1:6" s="88" customFormat="1" ht="51" x14ac:dyDescent="0.25">
      <c r="A719" s="84">
        <v>36</v>
      </c>
      <c r="B719" s="85" t="s">
        <v>2011</v>
      </c>
      <c r="C719" s="118" t="s">
        <v>25</v>
      </c>
      <c r="D719" s="94">
        <v>78.8</v>
      </c>
      <c r="E719" s="125"/>
      <c r="F719" s="54"/>
    </row>
    <row r="720" spans="1:6" s="88" customFormat="1" ht="76.5" x14ac:dyDescent="0.25">
      <c r="A720" s="84">
        <v>37</v>
      </c>
      <c r="B720" s="85" t="s">
        <v>1949</v>
      </c>
      <c r="C720" s="118" t="s">
        <v>25</v>
      </c>
      <c r="D720" s="94">
        <v>1091.4000000000001</v>
      </c>
      <c r="E720" s="125"/>
      <c r="F720" s="54"/>
    </row>
    <row r="721" spans="1:6" s="88" customFormat="1" ht="51" x14ac:dyDescent="0.25">
      <c r="A721" s="84">
        <v>38</v>
      </c>
      <c r="B721" s="85" t="s">
        <v>2012</v>
      </c>
      <c r="C721" s="118" t="s">
        <v>127</v>
      </c>
      <c r="D721" s="94">
        <v>19.2</v>
      </c>
      <c r="E721" s="126"/>
      <c r="F721" s="54"/>
    </row>
    <row r="722" spans="1:6" s="88" customFormat="1" ht="76.5" x14ac:dyDescent="0.25">
      <c r="A722" s="84">
        <v>39</v>
      </c>
      <c r="B722" s="85" t="s">
        <v>1950</v>
      </c>
      <c r="C722" s="118" t="s">
        <v>127</v>
      </c>
      <c r="D722" s="94">
        <v>195.4</v>
      </c>
      <c r="E722" s="126"/>
      <c r="F722" s="54"/>
    </row>
    <row r="723" spans="1:6" s="91" customFormat="1" ht="38.25" x14ac:dyDescent="0.25">
      <c r="A723" s="89">
        <v>40</v>
      </c>
      <c r="B723" s="85" t="s">
        <v>2038</v>
      </c>
      <c r="C723" s="127" t="s">
        <v>25</v>
      </c>
      <c r="D723" s="94">
        <v>101.6</v>
      </c>
      <c r="E723" s="126"/>
      <c r="F723" s="54"/>
    </row>
    <row r="724" spans="1:6" s="91" customFormat="1" ht="38.25" x14ac:dyDescent="0.25">
      <c r="A724" s="89">
        <v>41</v>
      </c>
      <c r="B724" s="90" t="s">
        <v>1951</v>
      </c>
      <c r="C724" s="127" t="s">
        <v>25</v>
      </c>
      <c r="D724" s="94">
        <v>1111.55</v>
      </c>
      <c r="E724" s="126"/>
      <c r="F724" s="54"/>
    </row>
    <row r="725" spans="1:6" s="92" customFormat="1" ht="25.5" x14ac:dyDescent="0.25">
      <c r="A725" s="84">
        <v>42</v>
      </c>
      <c r="B725" s="85" t="s">
        <v>1952</v>
      </c>
      <c r="C725" s="118" t="s">
        <v>127</v>
      </c>
      <c r="D725" s="94">
        <v>214.6</v>
      </c>
      <c r="E725" s="126"/>
      <c r="F725" s="54"/>
    </row>
    <row r="726" spans="1:6" ht="25.5" x14ac:dyDescent="0.25">
      <c r="A726" s="76">
        <v>43</v>
      </c>
      <c r="B726" s="77" t="s">
        <v>1953</v>
      </c>
      <c r="C726" s="128" t="s">
        <v>127</v>
      </c>
      <c r="D726" s="94">
        <v>113.25</v>
      </c>
      <c r="E726" s="126"/>
      <c r="F726" s="54"/>
    </row>
    <row r="727" spans="1:6" s="92" customFormat="1" ht="25.5" x14ac:dyDescent="0.25">
      <c r="A727" s="84">
        <v>44</v>
      </c>
      <c r="B727" s="85" t="s">
        <v>1954</v>
      </c>
      <c r="C727" s="118" t="s">
        <v>127</v>
      </c>
      <c r="D727" s="94">
        <v>176.5</v>
      </c>
      <c r="E727" s="126"/>
      <c r="F727" s="54"/>
    </row>
    <row r="728" spans="1:6" s="112" customFormat="1" ht="76.5" x14ac:dyDescent="0.25">
      <c r="A728" s="84">
        <v>45</v>
      </c>
      <c r="B728" s="77" t="s">
        <v>2092</v>
      </c>
      <c r="C728" s="129" t="s">
        <v>25</v>
      </c>
      <c r="D728" s="94">
        <v>14.3</v>
      </c>
      <c r="E728" s="126"/>
      <c r="F728" s="54"/>
    </row>
    <row r="729" spans="1:6" ht="25.5" x14ac:dyDescent="0.25">
      <c r="A729" s="76">
        <v>46</v>
      </c>
      <c r="B729" s="80" t="s">
        <v>2093</v>
      </c>
      <c r="C729" s="78" t="s">
        <v>17</v>
      </c>
      <c r="D729" s="94">
        <v>0.75</v>
      </c>
      <c r="E729" s="126"/>
      <c r="F729" s="54"/>
    </row>
    <row r="730" spans="1:6" s="88" customFormat="1" ht="76.5" x14ac:dyDescent="0.25">
      <c r="A730" s="84">
        <v>47</v>
      </c>
      <c r="B730" s="85" t="s">
        <v>1956</v>
      </c>
      <c r="C730" s="118" t="s">
        <v>25</v>
      </c>
      <c r="D730" s="94">
        <v>133.30000000000001</v>
      </c>
      <c r="E730" s="126"/>
      <c r="F730" s="54"/>
    </row>
    <row r="731" spans="1:6" s="88" customFormat="1" x14ac:dyDescent="0.25">
      <c r="A731" s="84">
        <f>A730+1</f>
        <v>48</v>
      </c>
      <c r="B731" s="85" t="s">
        <v>129</v>
      </c>
      <c r="C731" s="118" t="s">
        <v>25</v>
      </c>
      <c r="D731" s="94">
        <v>2167.3000000000002</v>
      </c>
      <c r="E731" s="126"/>
      <c r="F731" s="54"/>
    </row>
    <row r="732" spans="1:6" s="88" customFormat="1" ht="51" x14ac:dyDescent="0.25">
      <c r="A732" s="84">
        <f>A731+1</f>
        <v>49</v>
      </c>
      <c r="B732" s="85" t="s">
        <v>1957</v>
      </c>
      <c r="C732" s="118" t="s">
        <v>25</v>
      </c>
      <c r="D732" s="94">
        <v>2167.3000000000002</v>
      </c>
      <c r="E732" s="126"/>
      <c r="F732" s="54"/>
    </row>
    <row r="733" spans="1:6" s="88" customFormat="1" x14ac:dyDescent="0.25">
      <c r="A733" s="84">
        <f>A732+1</f>
        <v>50</v>
      </c>
      <c r="B733" s="85" t="s">
        <v>130</v>
      </c>
      <c r="C733" s="118" t="s">
        <v>25</v>
      </c>
      <c r="D733" s="94">
        <v>2167.3000000000002</v>
      </c>
      <c r="E733" s="126"/>
      <c r="F733" s="54"/>
    </row>
    <row r="734" spans="1:6" s="88" customFormat="1" ht="76.5" x14ac:dyDescent="0.25">
      <c r="A734" s="84">
        <f>A733+1</f>
        <v>51</v>
      </c>
      <c r="B734" s="50" t="s">
        <v>1958</v>
      </c>
      <c r="C734" s="118" t="s">
        <v>17</v>
      </c>
      <c r="D734" s="94">
        <v>86.2</v>
      </c>
      <c r="E734" s="126"/>
      <c r="F734" s="54"/>
    </row>
    <row r="735" spans="1:6" s="88" customFormat="1" x14ac:dyDescent="0.25">
      <c r="A735" s="84">
        <f>A734+1</f>
        <v>52</v>
      </c>
      <c r="B735" s="85" t="s">
        <v>130</v>
      </c>
      <c r="C735" s="118" t="s">
        <v>25</v>
      </c>
      <c r="D735" s="94">
        <v>2167.3000000000002</v>
      </c>
      <c r="E735" s="126"/>
      <c r="F735" s="54"/>
    </row>
    <row r="736" spans="1:6" s="88" customFormat="1" ht="25.5" x14ac:dyDescent="0.25">
      <c r="A736" s="84">
        <f t="shared" ref="A736:A738" si="8">A735+1</f>
        <v>53</v>
      </c>
      <c r="B736" s="85" t="s">
        <v>131</v>
      </c>
      <c r="C736" s="118" t="s">
        <v>25</v>
      </c>
      <c r="D736" s="94">
        <v>2167.3000000000002</v>
      </c>
      <c r="E736" s="126"/>
      <c r="F736" s="54"/>
    </row>
    <row r="737" spans="1:8" s="88" customFormat="1" ht="25.5" x14ac:dyDescent="0.25">
      <c r="A737" s="84">
        <f t="shared" si="8"/>
        <v>54</v>
      </c>
      <c r="B737" s="53" t="s">
        <v>1959</v>
      </c>
      <c r="C737" s="118" t="s">
        <v>25</v>
      </c>
      <c r="D737" s="94">
        <v>2167.3000000000002</v>
      </c>
      <c r="E737" s="126"/>
      <c r="F737" s="54"/>
    </row>
    <row r="738" spans="1:8" s="88" customFormat="1" x14ac:dyDescent="0.25">
      <c r="A738" s="84">
        <f t="shared" si="8"/>
        <v>55</v>
      </c>
      <c r="B738" s="85" t="s">
        <v>132</v>
      </c>
      <c r="C738" s="118" t="s">
        <v>127</v>
      </c>
      <c r="D738" s="94">
        <v>1784.45</v>
      </c>
      <c r="E738" s="126"/>
      <c r="F738" s="54"/>
    </row>
    <row r="739" spans="1:8" s="88" customFormat="1" ht="89.25" x14ac:dyDescent="0.25">
      <c r="A739" s="84">
        <f>A738+1</f>
        <v>56</v>
      </c>
      <c r="B739" s="85" t="s">
        <v>1960</v>
      </c>
      <c r="C739" s="118" t="s">
        <v>25</v>
      </c>
      <c r="D739" s="94">
        <v>1733.25</v>
      </c>
      <c r="E739" s="126"/>
      <c r="F739" s="54"/>
    </row>
    <row r="740" spans="1:8" s="88" customFormat="1" ht="89.25" x14ac:dyDescent="0.25">
      <c r="A740" s="84">
        <f>A739+1</f>
        <v>57</v>
      </c>
      <c r="B740" s="85" t="s">
        <v>1961</v>
      </c>
      <c r="C740" s="118" t="s">
        <v>25</v>
      </c>
      <c r="D740" s="94">
        <v>604</v>
      </c>
      <c r="E740" s="126"/>
      <c r="F740" s="54"/>
    </row>
    <row r="741" spans="1:8" s="91" customFormat="1" ht="51" x14ac:dyDescent="0.25">
      <c r="A741" s="89">
        <f>A740+1</f>
        <v>58</v>
      </c>
      <c r="B741" s="90" t="s">
        <v>133</v>
      </c>
      <c r="C741" s="127" t="s">
        <v>127</v>
      </c>
      <c r="D741" s="94">
        <v>8.82</v>
      </c>
      <c r="E741" s="126"/>
      <c r="F741" s="54"/>
    </row>
    <row r="742" spans="1:8" s="91" customFormat="1" ht="51" x14ac:dyDescent="0.25">
      <c r="A742" s="89">
        <v>59</v>
      </c>
      <c r="B742" s="90" t="s">
        <v>165</v>
      </c>
      <c r="C742" s="127" t="s">
        <v>127</v>
      </c>
      <c r="D742" s="94">
        <v>207.85</v>
      </c>
      <c r="E742" s="126"/>
      <c r="F742" s="54"/>
    </row>
    <row r="743" spans="1:8" s="91" customFormat="1" ht="38.25" x14ac:dyDescent="0.25">
      <c r="A743" s="89">
        <v>60</v>
      </c>
      <c r="B743" s="90" t="s">
        <v>166</v>
      </c>
      <c r="C743" s="127" t="s">
        <v>127</v>
      </c>
      <c r="D743" s="94">
        <v>42.95</v>
      </c>
      <c r="E743" s="126"/>
      <c r="F743" s="54"/>
    </row>
    <row r="744" spans="1:8" s="91" customFormat="1" ht="25.5" x14ac:dyDescent="0.25">
      <c r="A744" s="89">
        <v>61</v>
      </c>
      <c r="B744" s="90" t="s">
        <v>167</v>
      </c>
      <c r="C744" s="127" t="s">
        <v>127</v>
      </c>
      <c r="D744" s="94">
        <v>42.95</v>
      </c>
      <c r="E744" s="126"/>
      <c r="F744" s="54"/>
    </row>
    <row r="745" spans="1:8" s="88" customFormat="1" ht="63.75" x14ac:dyDescent="0.25">
      <c r="A745" s="84">
        <v>62</v>
      </c>
      <c r="B745" s="85" t="s">
        <v>1962</v>
      </c>
      <c r="C745" s="118" t="s">
        <v>25</v>
      </c>
      <c r="D745" s="94">
        <v>86.4</v>
      </c>
      <c r="E745" s="126"/>
      <c r="F745" s="54"/>
    </row>
    <row r="746" spans="1:8" s="13" customFormat="1" ht="25.5" x14ac:dyDescent="0.25">
      <c r="A746" s="52">
        <v>63</v>
      </c>
      <c r="B746" s="53" t="s">
        <v>168</v>
      </c>
      <c r="C746" s="54" t="s">
        <v>127</v>
      </c>
      <c r="D746" s="50">
        <v>36.799999999999997</v>
      </c>
      <c r="E746" s="126"/>
      <c r="F746" s="54"/>
      <c r="G746" s="55"/>
      <c r="H746" s="55"/>
    </row>
    <row r="747" spans="1:8" s="13" customFormat="1" ht="38.25" x14ac:dyDescent="0.25">
      <c r="A747" s="52">
        <v>64</v>
      </c>
      <c r="B747" s="53" t="s">
        <v>169</v>
      </c>
      <c r="C747" s="54" t="s">
        <v>127</v>
      </c>
      <c r="D747" s="50">
        <v>36.799999999999997</v>
      </c>
      <c r="E747" s="126"/>
      <c r="F747" s="54"/>
      <c r="G747" s="55"/>
      <c r="H747" s="55"/>
    </row>
    <row r="748" spans="1:8" s="13" customFormat="1" ht="89.25" x14ac:dyDescent="0.25">
      <c r="A748" s="52">
        <v>65</v>
      </c>
      <c r="B748" s="53" t="s">
        <v>2094</v>
      </c>
      <c r="C748" s="54" t="s">
        <v>25</v>
      </c>
      <c r="D748" s="50">
        <v>15.85</v>
      </c>
      <c r="E748" s="126"/>
      <c r="F748" s="54"/>
      <c r="G748" s="55"/>
      <c r="H748" s="55"/>
    </row>
    <row r="749" spans="1:8" s="13" customFormat="1" ht="102" x14ac:dyDescent="0.25">
      <c r="A749" s="52">
        <v>66</v>
      </c>
      <c r="B749" s="53" t="s">
        <v>2095</v>
      </c>
      <c r="C749" s="54" t="s">
        <v>25</v>
      </c>
      <c r="D749" s="50">
        <v>343.45</v>
      </c>
      <c r="E749" s="126"/>
      <c r="F749" s="54"/>
      <c r="G749" s="55"/>
      <c r="H749" s="55"/>
    </row>
    <row r="750" spans="1:8" s="13" customFormat="1" ht="51" x14ac:dyDescent="0.25">
      <c r="A750" s="52">
        <v>67</v>
      </c>
      <c r="B750" s="53" t="s">
        <v>2096</v>
      </c>
      <c r="C750" s="54" t="s">
        <v>25</v>
      </c>
      <c r="D750" s="50">
        <v>815.5</v>
      </c>
      <c r="E750" s="126"/>
      <c r="F750" s="54"/>
      <c r="G750" s="55"/>
      <c r="H750" s="55"/>
    </row>
    <row r="751" spans="1:8" s="96" customFormat="1" ht="153" x14ac:dyDescent="0.25">
      <c r="A751" s="76">
        <v>68</v>
      </c>
      <c r="B751" s="85" t="s">
        <v>1963</v>
      </c>
      <c r="C751" s="93" t="s">
        <v>25</v>
      </c>
      <c r="D751" s="94">
        <v>320.64999999999998</v>
      </c>
      <c r="E751" s="126"/>
      <c r="F751" s="54"/>
    </row>
    <row r="752" spans="1:8" s="88" customFormat="1" ht="76.5" x14ac:dyDescent="0.25">
      <c r="A752" s="84">
        <v>69</v>
      </c>
      <c r="B752" s="85" t="s">
        <v>2097</v>
      </c>
      <c r="C752" s="86" t="s">
        <v>25</v>
      </c>
      <c r="D752" s="94">
        <v>121.8</v>
      </c>
      <c r="E752" s="126"/>
      <c r="F752" s="54"/>
    </row>
    <row r="753" spans="1:6" s="88" customFormat="1" ht="89.25" x14ac:dyDescent="0.25">
      <c r="A753" s="84">
        <v>70</v>
      </c>
      <c r="B753" s="85" t="s">
        <v>2098</v>
      </c>
      <c r="C753" s="86" t="s">
        <v>127</v>
      </c>
      <c r="D753" s="94">
        <v>75.95</v>
      </c>
      <c r="E753" s="126"/>
      <c r="F753" s="54"/>
    </row>
    <row r="754" spans="1:6" s="88" customFormat="1" ht="102" x14ac:dyDescent="0.25">
      <c r="A754" s="84">
        <v>71</v>
      </c>
      <c r="B754" s="85" t="s">
        <v>2099</v>
      </c>
      <c r="C754" s="86" t="s">
        <v>127</v>
      </c>
      <c r="D754" s="94">
        <v>261.60000000000002</v>
      </c>
      <c r="E754" s="126"/>
      <c r="F754" s="54"/>
    </row>
    <row r="755" spans="1:6" s="88" customFormat="1" ht="114.75" x14ac:dyDescent="0.25">
      <c r="A755" s="84">
        <v>72</v>
      </c>
      <c r="B755" s="85" t="s">
        <v>2100</v>
      </c>
      <c r="C755" s="86" t="s">
        <v>127</v>
      </c>
      <c r="D755" s="94">
        <v>78.75</v>
      </c>
      <c r="E755" s="126"/>
      <c r="F755" s="54"/>
    </row>
    <row r="756" spans="1:6" s="88" customFormat="1" ht="114.75" x14ac:dyDescent="0.25">
      <c r="A756" s="84">
        <v>73</v>
      </c>
      <c r="B756" s="85" t="s">
        <v>2101</v>
      </c>
      <c r="C756" s="86" t="s">
        <v>127</v>
      </c>
      <c r="D756" s="94">
        <v>3.37</v>
      </c>
      <c r="E756" s="126"/>
      <c r="F756" s="54"/>
    </row>
    <row r="757" spans="1:6" s="88" customFormat="1" ht="114.75" x14ac:dyDescent="0.25">
      <c r="A757" s="84">
        <v>74</v>
      </c>
      <c r="B757" s="85" t="s">
        <v>2102</v>
      </c>
      <c r="C757" s="86" t="s">
        <v>127</v>
      </c>
      <c r="D757" s="94">
        <v>2.41</v>
      </c>
      <c r="E757" s="126"/>
      <c r="F757" s="54"/>
    </row>
    <row r="758" spans="1:6" s="88" customFormat="1" ht="25.5" x14ac:dyDescent="0.25">
      <c r="A758" s="84">
        <v>75</v>
      </c>
      <c r="B758" s="85" t="s">
        <v>2103</v>
      </c>
      <c r="C758" s="86" t="s">
        <v>25</v>
      </c>
      <c r="D758" s="94">
        <v>1085.7</v>
      </c>
      <c r="E758" s="126"/>
      <c r="F758" s="54"/>
    </row>
    <row r="759" spans="1:6" s="96" customFormat="1" ht="114.75" x14ac:dyDescent="0.25">
      <c r="A759" s="76">
        <v>76</v>
      </c>
      <c r="B759" s="99" t="s">
        <v>2104</v>
      </c>
      <c r="C759" s="128" t="s">
        <v>25</v>
      </c>
      <c r="D759" s="94">
        <v>33.75</v>
      </c>
      <c r="E759" s="126"/>
      <c r="F759" s="54"/>
    </row>
    <row r="760" spans="1:6" s="96" customFormat="1" ht="102" x14ac:dyDescent="0.25">
      <c r="A760" s="76">
        <v>77</v>
      </c>
      <c r="B760" s="99" t="s">
        <v>2105</v>
      </c>
      <c r="C760" s="128" t="s">
        <v>25</v>
      </c>
      <c r="D760" s="94">
        <v>171</v>
      </c>
      <c r="E760" s="126"/>
      <c r="F760" s="54"/>
    </row>
    <row r="761" spans="1:6" s="96" customFormat="1" ht="114.75" x14ac:dyDescent="0.25">
      <c r="A761" s="76">
        <v>78</v>
      </c>
      <c r="B761" s="99" t="s">
        <v>2106</v>
      </c>
      <c r="C761" s="128" t="s">
        <v>25</v>
      </c>
      <c r="D761" s="94">
        <v>133.55000000000001</v>
      </c>
      <c r="E761" s="126"/>
      <c r="F761" s="54"/>
    </row>
    <row r="762" spans="1:6" s="96" customFormat="1" ht="102" x14ac:dyDescent="0.25">
      <c r="A762" s="76">
        <v>79</v>
      </c>
      <c r="B762" s="99" t="s">
        <v>2107</v>
      </c>
      <c r="C762" s="128" t="s">
        <v>25</v>
      </c>
      <c r="D762" s="94">
        <v>162.6</v>
      </c>
      <c r="E762" s="126"/>
      <c r="F762" s="54"/>
    </row>
    <row r="763" spans="1:6" s="96" customFormat="1" ht="102" x14ac:dyDescent="0.25">
      <c r="A763" s="76">
        <v>80</v>
      </c>
      <c r="B763" s="99" t="s">
        <v>2108</v>
      </c>
      <c r="C763" s="128" t="s">
        <v>25</v>
      </c>
      <c r="D763" s="94">
        <v>12.3</v>
      </c>
      <c r="E763" s="126"/>
      <c r="F763" s="54"/>
    </row>
    <row r="764" spans="1:6" s="103" customFormat="1" ht="114.75" x14ac:dyDescent="0.25">
      <c r="A764" s="76">
        <v>81</v>
      </c>
      <c r="B764" s="100" t="s">
        <v>2109</v>
      </c>
      <c r="C764" s="101" t="s">
        <v>25</v>
      </c>
      <c r="D764" s="94">
        <v>253.05</v>
      </c>
      <c r="E764" s="126"/>
      <c r="F764" s="54"/>
    </row>
    <row r="765" spans="1:6" s="115" customFormat="1" ht="89.25" x14ac:dyDescent="0.25">
      <c r="A765" s="107">
        <v>82</v>
      </c>
      <c r="B765" s="100" t="s">
        <v>2110</v>
      </c>
      <c r="C765" s="114" t="s">
        <v>25</v>
      </c>
      <c r="D765" s="95">
        <v>78.900000000000006</v>
      </c>
      <c r="E765" s="126"/>
      <c r="F765" s="54"/>
    </row>
    <row r="766" spans="1:6" s="115" customFormat="1" ht="76.5" x14ac:dyDescent="0.25">
      <c r="A766" s="107">
        <v>83</v>
      </c>
      <c r="B766" s="100" t="s">
        <v>2111</v>
      </c>
      <c r="C766" s="114" t="s">
        <v>127</v>
      </c>
      <c r="D766" s="95">
        <v>81.349999999999994</v>
      </c>
      <c r="E766" s="126"/>
      <c r="F766" s="54"/>
    </row>
    <row r="767" spans="1:6" s="115" customFormat="1" ht="25.5" x14ac:dyDescent="0.25">
      <c r="A767" s="107">
        <v>84</v>
      </c>
      <c r="B767" s="85" t="s">
        <v>2112</v>
      </c>
      <c r="C767" s="114" t="s">
        <v>25</v>
      </c>
      <c r="D767" s="95">
        <v>112.4</v>
      </c>
      <c r="E767" s="126"/>
      <c r="F767" s="54"/>
    </row>
    <row r="768" spans="1:6" s="103" customFormat="1" ht="102" x14ac:dyDescent="0.25">
      <c r="A768" s="76">
        <v>85</v>
      </c>
      <c r="B768" s="100" t="s">
        <v>2113</v>
      </c>
      <c r="C768" s="101" t="s">
        <v>25</v>
      </c>
      <c r="D768" s="94">
        <v>284.5</v>
      </c>
      <c r="E768" s="126"/>
      <c r="F768" s="54"/>
    </row>
    <row r="769" spans="1:6" s="88" customFormat="1" ht="25.5" x14ac:dyDescent="0.25">
      <c r="A769" s="76">
        <v>86</v>
      </c>
      <c r="B769" s="85" t="s">
        <v>2114</v>
      </c>
      <c r="C769" s="86" t="s">
        <v>25</v>
      </c>
      <c r="D769" s="86">
        <v>284.5</v>
      </c>
      <c r="E769" s="126"/>
      <c r="F769" s="54"/>
    </row>
    <row r="770" spans="1:6" s="115" customFormat="1" ht="63.75" x14ac:dyDescent="0.25">
      <c r="A770" s="107">
        <v>87</v>
      </c>
      <c r="B770" s="100" t="s">
        <v>2115</v>
      </c>
      <c r="C770" s="114" t="s">
        <v>25</v>
      </c>
      <c r="D770" s="95">
        <v>653.20000000000005</v>
      </c>
      <c r="E770" s="126"/>
      <c r="F770" s="54"/>
    </row>
    <row r="771" spans="1:6" s="115" customFormat="1" ht="63.75" x14ac:dyDescent="0.25">
      <c r="A771" s="107">
        <v>88</v>
      </c>
      <c r="B771" s="100" t="s">
        <v>2116</v>
      </c>
      <c r="C771" s="114" t="s">
        <v>25</v>
      </c>
      <c r="D771" s="95">
        <v>214.6</v>
      </c>
      <c r="E771" s="126"/>
      <c r="F771" s="54"/>
    </row>
    <row r="772" spans="1:6" s="91" customFormat="1" ht="63.75" x14ac:dyDescent="0.25">
      <c r="A772" s="107">
        <v>89</v>
      </c>
      <c r="B772" s="90" t="s">
        <v>1978</v>
      </c>
      <c r="C772" s="127" t="s">
        <v>17</v>
      </c>
      <c r="D772" s="95">
        <v>336.2</v>
      </c>
      <c r="E772" s="126"/>
      <c r="F772" s="54"/>
    </row>
    <row r="773" spans="1:6" s="91" customFormat="1" ht="38.25" x14ac:dyDescent="0.25">
      <c r="A773" s="107">
        <v>90</v>
      </c>
      <c r="B773" s="90" t="s">
        <v>1979</v>
      </c>
      <c r="C773" s="127" t="s">
        <v>127</v>
      </c>
      <c r="D773" s="95">
        <v>160.5</v>
      </c>
      <c r="E773" s="126"/>
      <c r="F773" s="54"/>
    </row>
    <row r="774" spans="1:6" s="92" customFormat="1" ht="74.45" customHeight="1" x14ac:dyDescent="0.25">
      <c r="A774" s="76">
        <v>91</v>
      </c>
      <c r="B774" s="85" t="s">
        <v>2117</v>
      </c>
      <c r="C774" s="118" t="s">
        <v>127</v>
      </c>
      <c r="D774" s="95">
        <v>11</v>
      </c>
      <c r="E774" s="126"/>
      <c r="F774" s="54"/>
    </row>
    <row r="775" spans="1:6" s="88" customFormat="1" ht="25.5" x14ac:dyDescent="0.25">
      <c r="A775" s="76">
        <v>92</v>
      </c>
      <c r="B775" s="85" t="s">
        <v>2118</v>
      </c>
      <c r="C775" s="86" t="s">
        <v>25</v>
      </c>
      <c r="D775" s="94">
        <v>212.1</v>
      </c>
      <c r="E775" s="126"/>
      <c r="F775" s="54"/>
    </row>
    <row r="776" spans="1:6" s="91" customFormat="1" ht="38.25" x14ac:dyDescent="0.25">
      <c r="A776" s="107">
        <v>93</v>
      </c>
      <c r="B776" s="90" t="s">
        <v>139</v>
      </c>
      <c r="C776" s="87" t="s">
        <v>127</v>
      </c>
      <c r="D776" s="95">
        <v>42</v>
      </c>
      <c r="E776" s="126"/>
      <c r="F776" s="54"/>
    </row>
    <row r="777" spans="1:6" s="88" customFormat="1" ht="38.25" x14ac:dyDescent="0.25">
      <c r="A777" s="76">
        <v>94</v>
      </c>
      <c r="B777" s="85" t="s">
        <v>2119</v>
      </c>
      <c r="C777" s="86" t="s">
        <v>25</v>
      </c>
      <c r="D777" s="94">
        <v>122.3</v>
      </c>
      <c r="E777" s="126"/>
      <c r="F777" s="54"/>
    </row>
    <row r="778" spans="1:6" s="88" customFormat="1" ht="114.75" x14ac:dyDescent="0.25">
      <c r="A778" s="76">
        <v>95</v>
      </c>
      <c r="B778" s="105" t="s">
        <v>1981</v>
      </c>
      <c r="C778" s="86" t="s">
        <v>25</v>
      </c>
      <c r="D778" s="94">
        <v>269.5</v>
      </c>
      <c r="E778" s="126"/>
      <c r="F778" s="54"/>
    </row>
    <row r="779" spans="1:6" s="91" customFormat="1" ht="38.25" x14ac:dyDescent="0.25">
      <c r="A779" s="107">
        <v>96</v>
      </c>
      <c r="B779" s="106" t="s">
        <v>1982</v>
      </c>
      <c r="C779" s="87" t="s">
        <v>14</v>
      </c>
      <c r="D779" s="95">
        <v>16</v>
      </c>
      <c r="E779" s="126"/>
      <c r="F779" s="54"/>
    </row>
    <row r="780" spans="1:6" s="115" customFormat="1" ht="34.15" customHeight="1" x14ac:dyDescent="0.25">
      <c r="A780" s="89">
        <v>97</v>
      </c>
      <c r="B780" s="100" t="s">
        <v>2120</v>
      </c>
      <c r="C780" s="114" t="s">
        <v>14</v>
      </c>
      <c r="D780" s="95">
        <v>5</v>
      </c>
      <c r="E780" s="126"/>
      <c r="F780" s="54"/>
    </row>
    <row r="781" spans="1:6" s="103" customFormat="1" ht="25.5" x14ac:dyDescent="0.25">
      <c r="A781" s="84">
        <v>98</v>
      </c>
      <c r="B781" s="100" t="s">
        <v>1984</v>
      </c>
      <c r="C781" s="101" t="s">
        <v>14</v>
      </c>
      <c r="D781" s="94">
        <v>2</v>
      </c>
      <c r="E781" s="126"/>
      <c r="F781" s="54"/>
    </row>
    <row r="782" spans="1:6" ht="89.25" x14ac:dyDescent="0.25">
      <c r="A782" s="76">
        <v>99</v>
      </c>
      <c r="B782" s="77" t="s">
        <v>2121</v>
      </c>
      <c r="C782" s="130" t="s">
        <v>14</v>
      </c>
      <c r="D782" s="94">
        <v>1</v>
      </c>
      <c r="E782" s="126"/>
      <c r="F782" s="54"/>
    </row>
    <row r="783" spans="1:6" ht="89.25" x14ac:dyDescent="0.25">
      <c r="A783" s="76">
        <v>100</v>
      </c>
      <c r="B783" s="77" t="s">
        <v>2122</v>
      </c>
      <c r="C783" s="130" t="s">
        <v>14</v>
      </c>
      <c r="D783" s="94">
        <v>2</v>
      </c>
      <c r="E783" s="126"/>
      <c r="F783" s="54"/>
    </row>
    <row r="784" spans="1:6" ht="89.25" x14ac:dyDescent="0.25">
      <c r="A784" s="76">
        <v>101</v>
      </c>
      <c r="B784" s="77" t="s">
        <v>2123</v>
      </c>
      <c r="C784" s="130" t="s">
        <v>14</v>
      </c>
      <c r="D784" s="94">
        <v>1</v>
      </c>
      <c r="E784" s="126"/>
      <c r="F784" s="54"/>
    </row>
    <row r="785" spans="1:6" ht="89.25" x14ac:dyDescent="0.25">
      <c r="A785" s="76">
        <v>102</v>
      </c>
      <c r="B785" s="77" t="s">
        <v>2124</v>
      </c>
      <c r="C785" s="130" t="s">
        <v>14</v>
      </c>
      <c r="D785" s="94">
        <v>1</v>
      </c>
      <c r="E785" s="126"/>
      <c r="F785" s="54"/>
    </row>
    <row r="786" spans="1:6" s="108" customFormat="1" ht="25.5" x14ac:dyDescent="0.25">
      <c r="A786" s="107">
        <v>103</v>
      </c>
      <c r="B786" s="99" t="s">
        <v>140</v>
      </c>
      <c r="C786" s="131" t="s">
        <v>25</v>
      </c>
      <c r="D786" s="95">
        <v>2171.6999999999998</v>
      </c>
      <c r="E786" s="126"/>
      <c r="F786" s="54"/>
    </row>
    <row r="787" spans="1:6" s="96" customFormat="1" ht="25.5" x14ac:dyDescent="0.25">
      <c r="A787" s="76">
        <v>104</v>
      </c>
      <c r="B787" s="77" t="s">
        <v>141</v>
      </c>
      <c r="C787" s="128" t="s">
        <v>25</v>
      </c>
      <c r="D787" s="94">
        <v>182.4</v>
      </c>
      <c r="E787" s="126"/>
      <c r="F787" s="54"/>
    </row>
    <row r="788" spans="1:6" s="88" customFormat="1" ht="38.25" x14ac:dyDescent="0.25">
      <c r="A788" s="84">
        <v>105</v>
      </c>
      <c r="B788" s="109" t="s">
        <v>2125</v>
      </c>
      <c r="C788" s="118" t="s">
        <v>25</v>
      </c>
      <c r="D788" s="94">
        <v>904.55</v>
      </c>
      <c r="E788" s="126"/>
      <c r="F788" s="54"/>
    </row>
    <row r="789" spans="1:6" s="88" customFormat="1" x14ac:dyDescent="0.25">
      <c r="A789" s="84">
        <v>106</v>
      </c>
      <c r="B789" s="90" t="s">
        <v>170</v>
      </c>
      <c r="C789" s="118" t="s">
        <v>25</v>
      </c>
      <c r="D789" s="94">
        <v>407.5</v>
      </c>
      <c r="E789" s="126"/>
      <c r="F789" s="54"/>
    </row>
    <row r="790" spans="1:6" s="91" customFormat="1" x14ac:dyDescent="0.25">
      <c r="A790" s="89">
        <v>107</v>
      </c>
      <c r="B790" s="90" t="s">
        <v>171</v>
      </c>
      <c r="C790" s="87" t="s">
        <v>127</v>
      </c>
      <c r="D790" s="95">
        <v>114.9</v>
      </c>
      <c r="E790" s="126"/>
      <c r="F790" s="54"/>
    </row>
    <row r="791" spans="1:6" s="88" customFormat="1" ht="102" x14ac:dyDescent="0.25">
      <c r="A791" s="84">
        <v>108</v>
      </c>
      <c r="B791" s="90" t="s">
        <v>1987</v>
      </c>
      <c r="C791" s="86" t="s">
        <v>25</v>
      </c>
      <c r="D791" s="94">
        <v>497.05</v>
      </c>
      <c r="E791" s="86"/>
      <c r="F791" s="54"/>
    </row>
    <row r="792" spans="1:6" s="91" customFormat="1" ht="25.5" x14ac:dyDescent="0.25">
      <c r="A792" s="89">
        <f>A791+1</f>
        <v>109</v>
      </c>
      <c r="B792" s="90" t="s">
        <v>1988</v>
      </c>
      <c r="C792" s="87" t="s">
        <v>127</v>
      </c>
      <c r="D792" s="95">
        <v>194.2</v>
      </c>
      <c r="E792" s="86"/>
      <c r="F792" s="54"/>
    </row>
    <row r="793" spans="1:6" s="14" customFormat="1" ht="38.25" x14ac:dyDescent="0.25">
      <c r="A793" s="107">
        <v>110</v>
      </c>
      <c r="B793" s="121" t="s">
        <v>2050</v>
      </c>
      <c r="C793" s="48" t="s">
        <v>25</v>
      </c>
      <c r="D793" s="95">
        <v>113.8</v>
      </c>
      <c r="E793" s="126"/>
      <c r="F793" s="54"/>
    </row>
    <row r="794" spans="1:6" s="91" customFormat="1" ht="25.5" x14ac:dyDescent="0.25">
      <c r="A794" s="89">
        <v>111</v>
      </c>
      <c r="B794" s="90" t="s">
        <v>2126</v>
      </c>
      <c r="C794" s="87" t="s">
        <v>25</v>
      </c>
      <c r="D794" s="95">
        <v>291.5</v>
      </c>
      <c r="E794" s="126"/>
      <c r="F794" s="54"/>
    </row>
    <row r="795" spans="1:6" s="88" customFormat="1" ht="25.5" x14ac:dyDescent="0.25">
      <c r="A795" s="84">
        <v>112</v>
      </c>
      <c r="B795" s="85" t="s">
        <v>2127</v>
      </c>
      <c r="C795" s="86" t="s">
        <v>127</v>
      </c>
      <c r="D795" s="94">
        <v>269.3</v>
      </c>
      <c r="E795" s="126"/>
      <c r="F795" s="54"/>
    </row>
    <row r="796" spans="1:6" s="88" customFormat="1" ht="25.5" x14ac:dyDescent="0.25">
      <c r="A796" s="84">
        <v>113</v>
      </c>
      <c r="B796" s="85" t="s">
        <v>2128</v>
      </c>
      <c r="C796" s="86" t="s">
        <v>25</v>
      </c>
      <c r="D796" s="95">
        <v>97.5</v>
      </c>
      <c r="E796" s="126"/>
      <c r="F796" s="54"/>
    </row>
    <row r="797" spans="1:6" s="88" customFormat="1" ht="25.5" x14ac:dyDescent="0.25">
      <c r="A797" s="84">
        <v>114</v>
      </c>
      <c r="B797" s="85" t="s">
        <v>2129</v>
      </c>
      <c r="C797" s="86" t="s">
        <v>127</v>
      </c>
      <c r="D797" s="95">
        <v>7.55</v>
      </c>
      <c r="E797" s="126"/>
      <c r="F797" s="54"/>
    </row>
    <row r="798" spans="1:6" s="91" customFormat="1" ht="25.5" x14ac:dyDescent="0.25">
      <c r="A798" s="89">
        <v>115</v>
      </c>
      <c r="B798" s="90" t="s">
        <v>2130</v>
      </c>
      <c r="C798" s="87" t="s">
        <v>25</v>
      </c>
      <c r="D798" s="95">
        <v>1064.0999999999999</v>
      </c>
      <c r="E798" s="126"/>
      <c r="F798" s="54"/>
    </row>
    <row r="799" spans="1:6" s="91" customFormat="1" ht="25.5" x14ac:dyDescent="0.25">
      <c r="A799" s="89">
        <v>116</v>
      </c>
      <c r="B799" s="90" t="s">
        <v>2131</v>
      </c>
      <c r="C799" s="87" t="s">
        <v>25</v>
      </c>
      <c r="D799" s="95">
        <v>209.4</v>
      </c>
      <c r="E799" s="126"/>
      <c r="F799" s="54"/>
    </row>
    <row r="800" spans="1:6" s="88" customFormat="1" ht="38.25" x14ac:dyDescent="0.25">
      <c r="A800" s="84">
        <v>117</v>
      </c>
      <c r="B800" s="85" t="s">
        <v>142</v>
      </c>
      <c r="C800" s="86" t="s">
        <v>25</v>
      </c>
      <c r="D800" s="94">
        <v>25</v>
      </c>
      <c r="E800" s="126"/>
      <c r="F800" s="54"/>
    </row>
    <row r="801" spans="1:6" s="88" customFormat="1" ht="25.5" x14ac:dyDescent="0.25">
      <c r="A801" s="84">
        <v>118</v>
      </c>
      <c r="B801" s="85" t="s">
        <v>2132</v>
      </c>
      <c r="C801" s="86" t="s">
        <v>25</v>
      </c>
      <c r="D801" s="94">
        <v>25</v>
      </c>
      <c r="E801" s="126"/>
      <c r="F801" s="54"/>
    </row>
    <row r="802" spans="1:6" s="88" customFormat="1" ht="43.9" customHeight="1" x14ac:dyDescent="0.25">
      <c r="A802" s="84">
        <v>120</v>
      </c>
      <c r="B802" s="85" t="s">
        <v>2133</v>
      </c>
      <c r="C802" s="86" t="s">
        <v>127</v>
      </c>
      <c r="D802" s="94">
        <v>24.5</v>
      </c>
      <c r="E802" s="126"/>
      <c r="F802" s="54"/>
    </row>
    <row r="803" spans="1:6" s="88" customFormat="1" ht="76.5" x14ac:dyDescent="0.25">
      <c r="A803" s="84">
        <v>121</v>
      </c>
      <c r="B803" s="85" t="s">
        <v>172</v>
      </c>
      <c r="C803" s="118" t="s">
        <v>127</v>
      </c>
      <c r="D803" s="94">
        <v>73.150000000000006</v>
      </c>
      <c r="E803" s="126"/>
      <c r="F803" s="54"/>
    </row>
    <row r="804" spans="1:6" s="110" customFormat="1" ht="25.5" x14ac:dyDescent="0.25">
      <c r="A804" s="76">
        <v>122</v>
      </c>
      <c r="B804" s="77" t="s">
        <v>2056</v>
      </c>
      <c r="C804" s="128" t="s">
        <v>14</v>
      </c>
      <c r="D804" s="94">
        <v>20</v>
      </c>
      <c r="E804" s="126"/>
      <c r="F804" s="54"/>
    </row>
    <row r="805" spans="1:6" s="88" customFormat="1" x14ac:dyDescent="0.25">
      <c r="A805" s="84">
        <v>123</v>
      </c>
      <c r="B805" s="111" t="s">
        <v>144</v>
      </c>
      <c r="C805" s="118" t="s">
        <v>17</v>
      </c>
      <c r="D805" s="94">
        <v>3305.6</v>
      </c>
      <c r="E805" s="126"/>
      <c r="F805" s="54"/>
    </row>
    <row r="806" spans="1:6" s="112" customFormat="1" x14ac:dyDescent="0.25">
      <c r="A806" s="84">
        <v>124</v>
      </c>
      <c r="B806" s="85" t="s">
        <v>145</v>
      </c>
      <c r="C806" s="129" t="s">
        <v>25</v>
      </c>
      <c r="D806" s="94">
        <v>1042</v>
      </c>
      <c r="E806" s="126"/>
      <c r="F806" s="54"/>
    </row>
    <row r="807" spans="1:6" s="88" customFormat="1" ht="51" x14ac:dyDescent="0.25">
      <c r="A807" s="252">
        <v>125</v>
      </c>
      <c r="B807" s="253" t="s">
        <v>2134</v>
      </c>
      <c r="C807" s="118" t="s">
        <v>14</v>
      </c>
      <c r="D807" s="94">
        <v>5</v>
      </c>
      <c r="E807" s="126"/>
      <c r="F807" s="54"/>
    </row>
    <row r="808" spans="1:6" s="91" customFormat="1" ht="38.25" x14ac:dyDescent="0.25">
      <c r="A808" s="89">
        <v>126</v>
      </c>
      <c r="B808" s="90" t="s">
        <v>146</v>
      </c>
      <c r="C808" s="87" t="s">
        <v>127</v>
      </c>
      <c r="D808" s="94">
        <v>24.6</v>
      </c>
      <c r="E808" s="126"/>
      <c r="F808" s="54"/>
    </row>
    <row r="809" spans="1:6" s="108" customFormat="1" ht="25.5" x14ac:dyDescent="0.25">
      <c r="A809" s="84">
        <v>127</v>
      </c>
      <c r="B809" s="99" t="s">
        <v>154</v>
      </c>
      <c r="C809" s="83" t="s">
        <v>127</v>
      </c>
      <c r="D809" s="83">
        <v>20.7</v>
      </c>
      <c r="E809" s="83"/>
      <c r="F809" s="54"/>
    </row>
    <row r="810" spans="1:6" s="108" customFormat="1" ht="25.5" x14ac:dyDescent="0.25">
      <c r="A810" s="84">
        <v>128</v>
      </c>
      <c r="B810" s="99" t="s">
        <v>155</v>
      </c>
      <c r="C810" s="83" t="s">
        <v>127</v>
      </c>
      <c r="D810" s="83">
        <v>12.4</v>
      </c>
      <c r="E810" s="83"/>
      <c r="F810" s="54"/>
    </row>
    <row r="811" spans="1:6" s="113" customFormat="1" ht="140.25" x14ac:dyDescent="0.25">
      <c r="A811" s="76">
        <v>129</v>
      </c>
      <c r="B811" s="77" t="s">
        <v>2135</v>
      </c>
      <c r="C811" s="93" t="s">
        <v>25</v>
      </c>
      <c r="D811" s="94">
        <v>9.35</v>
      </c>
      <c r="E811" s="83"/>
      <c r="F811" s="54"/>
    </row>
    <row r="812" spans="1:6" s="113" customFormat="1" ht="25.5" x14ac:dyDescent="0.25">
      <c r="A812" s="76">
        <v>130</v>
      </c>
      <c r="B812" s="77" t="s">
        <v>2136</v>
      </c>
      <c r="C812" s="93" t="s">
        <v>25</v>
      </c>
      <c r="D812" s="94">
        <v>2.4500000000000002</v>
      </c>
      <c r="E812" s="126"/>
      <c r="F812" s="54"/>
    </row>
    <row r="813" spans="1:6" s="113" customFormat="1" ht="140.25" x14ac:dyDescent="0.25">
      <c r="A813" s="76">
        <v>131</v>
      </c>
      <c r="B813" s="77" t="s">
        <v>2137</v>
      </c>
      <c r="C813" s="93" t="s">
        <v>25</v>
      </c>
      <c r="D813" s="94">
        <v>10.050000000000001</v>
      </c>
      <c r="E813" s="126"/>
      <c r="F813" s="54"/>
    </row>
    <row r="814" spans="1:6" s="113" customFormat="1" ht="25.5" x14ac:dyDescent="0.25">
      <c r="A814" s="76">
        <v>132</v>
      </c>
      <c r="B814" s="77" t="s">
        <v>2138</v>
      </c>
      <c r="C814" s="93" t="s">
        <v>25</v>
      </c>
      <c r="D814" s="94">
        <v>6.7</v>
      </c>
      <c r="E814" s="126"/>
      <c r="F814" s="54"/>
    </row>
    <row r="815" spans="1:6" s="91" customFormat="1" ht="38.25" x14ac:dyDescent="0.25">
      <c r="A815" s="89">
        <v>133</v>
      </c>
      <c r="B815" s="90" t="s">
        <v>1997</v>
      </c>
      <c r="C815" s="87" t="s">
        <v>25</v>
      </c>
      <c r="D815" s="95">
        <v>1921.4</v>
      </c>
      <c r="E815" s="126"/>
      <c r="F815" s="54"/>
    </row>
    <row r="816" spans="1:6" s="91" customFormat="1" x14ac:dyDescent="0.25">
      <c r="A816" s="89">
        <v>134</v>
      </c>
      <c r="B816" s="90" t="s">
        <v>1998</v>
      </c>
      <c r="C816" s="87" t="s">
        <v>25</v>
      </c>
      <c r="D816" s="95">
        <v>1746.2</v>
      </c>
      <c r="E816" s="126"/>
      <c r="F816" s="54"/>
    </row>
    <row r="817" spans="1:8" s="91" customFormat="1" ht="25.5" x14ac:dyDescent="0.25">
      <c r="A817" s="89">
        <v>135</v>
      </c>
      <c r="B817" s="90" t="s">
        <v>2139</v>
      </c>
      <c r="C817" s="87" t="s">
        <v>25</v>
      </c>
      <c r="D817" s="95">
        <v>3209</v>
      </c>
      <c r="E817" s="126"/>
      <c r="F817" s="54"/>
    </row>
    <row r="818" spans="1:8" s="91" customFormat="1" ht="25.5" x14ac:dyDescent="0.25">
      <c r="A818" s="89">
        <v>136</v>
      </c>
      <c r="B818" s="90" t="s">
        <v>2140</v>
      </c>
      <c r="C818" s="87" t="s">
        <v>25</v>
      </c>
      <c r="D818" s="95">
        <v>29.5</v>
      </c>
      <c r="E818" s="126"/>
      <c r="F818" s="54"/>
    </row>
    <row r="819" spans="1:8" s="91" customFormat="1" ht="25.5" x14ac:dyDescent="0.25">
      <c r="A819" s="89">
        <v>137</v>
      </c>
      <c r="B819" s="90" t="s">
        <v>2141</v>
      </c>
      <c r="C819" s="87" t="s">
        <v>25</v>
      </c>
      <c r="D819" s="95">
        <v>81.099999999999994</v>
      </c>
      <c r="E819" s="126"/>
      <c r="F819" s="54"/>
    </row>
    <row r="820" spans="1:8" s="108" customFormat="1" ht="25.5" x14ac:dyDescent="0.25">
      <c r="A820" s="89">
        <v>138</v>
      </c>
      <c r="B820" s="99" t="s">
        <v>156</v>
      </c>
      <c r="C820" s="131" t="s">
        <v>25</v>
      </c>
      <c r="D820" s="117">
        <v>19.149999999999999</v>
      </c>
      <c r="E820" s="126"/>
      <c r="F820" s="54"/>
    </row>
    <row r="821" spans="1:8" s="108" customFormat="1" ht="25.5" x14ac:dyDescent="0.25">
      <c r="A821" s="89">
        <v>139</v>
      </c>
      <c r="B821" s="99" t="s">
        <v>173</v>
      </c>
      <c r="C821" s="131" t="s">
        <v>17</v>
      </c>
      <c r="D821" s="117">
        <v>29.4</v>
      </c>
      <c r="E821" s="126"/>
      <c r="F821" s="54"/>
    </row>
    <row r="822" spans="1:8" s="108" customFormat="1" ht="25.5" x14ac:dyDescent="0.25">
      <c r="A822" s="89">
        <v>140</v>
      </c>
      <c r="B822" s="99" t="s">
        <v>174</v>
      </c>
      <c r="C822" s="131" t="s">
        <v>17</v>
      </c>
      <c r="D822" s="117">
        <v>5.5</v>
      </c>
      <c r="E822" s="126"/>
      <c r="F822" s="54"/>
    </row>
    <row r="823" spans="1:8" s="115" customFormat="1" ht="38.25" x14ac:dyDescent="0.25">
      <c r="A823" s="89">
        <v>141</v>
      </c>
      <c r="B823" s="100" t="s">
        <v>2058</v>
      </c>
      <c r="C823" s="114" t="s">
        <v>25</v>
      </c>
      <c r="D823" s="117">
        <v>21.8</v>
      </c>
      <c r="E823" s="126"/>
      <c r="F823" s="54"/>
    </row>
    <row r="824" spans="1:8" s="115" customFormat="1" ht="76.5" x14ac:dyDescent="0.25">
      <c r="A824" s="89"/>
      <c r="B824" s="100" t="s">
        <v>148</v>
      </c>
      <c r="C824" s="114"/>
      <c r="D824" s="132"/>
      <c r="E824" s="126"/>
      <c r="F824" s="126"/>
    </row>
    <row r="825" spans="1:8" s="21" customFormat="1" x14ac:dyDescent="0.25">
      <c r="A825" s="29" t="s">
        <v>175</v>
      </c>
      <c r="B825" s="30"/>
      <c r="C825" s="31"/>
      <c r="D825" s="32"/>
      <c r="E825" s="32"/>
      <c r="F825" s="32"/>
      <c r="G825" s="115"/>
      <c r="H825" s="115"/>
    </row>
    <row r="826" spans="1:8" s="82" customFormat="1" ht="51" x14ac:dyDescent="0.25">
      <c r="A826" s="79">
        <v>1</v>
      </c>
      <c r="B826" s="80" t="s">
        <v>2142</v>
      </c>
      <c r="C826" s="81" t="s">
        <v>14</v>
      </c>
      <c r="D826" s="81">
        <v>4</v>
      </c>
      <c r="E826" s="48"/>
      <c r="F826" s="54"/>
      <c r="G826" s="115"/>
      <c r="H826" s="115"/>
    </row>
    <row r="827" spans="1:8" s="82" customFormat="1" ht="51" x14ac:dyDescent="0.25">
      <c r="A827" s="79">
        <v>2</v>
      </c>
      <c r="B827" s="80" t="s">
        <v>2143</v>
      </c>
      <c r="C827" s="81" t="s">
        <v>14</v>
      </c>
      <c r="D827" s="81">
        <v>3</v>
      </c>
      <c r="E827" s="48"/>
      <c r="F827" s="54"/>
      <c r="G827" s="115"/>
      <c r="H827" s="115"/>
    </row>
    <row r="828" spans="1:8" ht="51" x14ac:dyDescent="0.25">
      <c r="A828" s="76">
        <v>3</v>
      </c>
      <c r="B828" s="77" t="s">
        <v>2144</v>
      </c>
      <c r="C828" s="78" t="s">
        <v>14</v>
      </c>
      <c r="D828" s="78">
        <v>1</v>
      </c>
      <c r="E828" s="83"/>
      <c r="F828" s="54"/>
      <c r="G828" s="115"/>
      <c r="H828" s="115"/>
    </row>
    <row r="829" spans="1:8" s="82" customFormat="1" ht="51" x14ac:dyDescent="0.25">
      <c r="A829" s="79">
        <v>4</v>
      </c>
      <c r="B829" s="80" t="s">
        <v>2145</v>
      </c>
      <c r="C829" s="81" t="s">
        <v>14</v>
      </c>
      <c r="D829" s="81">
        <v>1</v>
      </c>
      <c r="E829" s="48"/>
      <c r="F829" s="54"/>
      <c r="G829" s="115"/>
      <c r="H829" s="115"/>
    </row>
    <row r="830" spans="1:8" s="82" customFormat="1" ht="51" x14ac:dyDescent="0.25">
      <c r="A830" s="79">
        <v>5</v>
      </c>
      <c r="B830" s="80" t="s">
        <v>2146</v>
      </c>
      <c r="C830" s="81" t="s">
        <v>14</v>
      </c>
      <c r="D830" s="81">
        <v>4</v>
      </c>
      <c r="E830" s="48"/>
      <c r="F830" s="54"/>
      <c r="G830" s="115"/>
      <c r="H830" s="115"/>
    </row>
    <row r="831" spans="1:8" s="82" customFormat="1" ht="51" x14ac:dyDescent="0.25">
      <c r="A831" s="79">
        <v>6</v>
      </c>
      <c r="B831" s="80" t="s">
        <v>2147</v>
      </c>
      <c r="C831" s="81" t="s">
        <v>14</v>
      </c>
      <c r="D831" s="81">
        <v>1</v>
      </c>
      <c r="E831" s="48"/>
      <c r="F831" s="54"/>
      <c r="G831" s="115"/>
      <c r="H831" s="115"/>
    </row>
    <row r="832" spans="1:8" s="82" customFormat="1" ht="63.75" x14ac:dyDescent="0.25">
      <c r="A832" s="79">
        <v>7</v>
      </c>
      <c r="B832" s="80" t="s">
        <v>2148</v>
      </c>
      <c r="C832" s="81" t="s">
        <v>14</v>
      </c>
      <c r="D832" s="81">
        <v>1</v>
      </c>
      <c r="E832" s="48"/>
      <c r="F832" s="54"/>
      <c r="G832" s="115"/>
      <c r="H832" s="115"/>
    </row>
    <row r="833" spans="1:8" s="82" customFormat="1" ht="51" x14ac:dyDescent="0.25">
      <c r="A833" s="79">
        <v>8</v>
      </c>
      <c r="B833" s="80" t="s">
        <v>2149</v>
      </c>
      <c r="C833" s="81" t="s">
        <v>14</v>
      </c>
      <c r="D833" s="81">
        <v>1</v>
      </c>
      <c r="E833" s="48"/>
      <c r="F833" s="54"/>
      <c r="G833" s="115"/>
      <c r="H833" s="115"/>
    </row>
    <row r="834" spans="1:8" s="82" customFormat="1" ht="63.75" x14ac:dyDescent="0.25">
      <c r="A834" s="79">
        <v>9</v>
      </c>
      <c r="B834" s="80" t="s">
        <v>2150</v>
      </c>
      <c r="C834" s="81" t="s">
        <v>14</v>
      </c>
      <c r="D834" s="81">
        <v>1</v>
      </c>
      <c r="E834" s="48"/>
      <c r="F834" s="54"/>
      <c r="G834" s="115"/>
      <c r="H834" s="115"/>
    </row>
    <row r="835" spans="1:8" s="82" customFormat="1" ht="38.25" x14ac:dyDescent="0.25">
      <c r="A835" s="79">
        <v>10</v>
      </c>
      <c r="B835" s="80" t="s">
        <v>2151</v>
      </c>
      <c r="C835" s="81" t="s">
        <v>14</v>
      </c>
      <c r="D835" s="81">
        <v>1</v>
      </c>
      <c r="E835" s="48"/>
      <c r="F835" s="54"/>
      <c r="G835" s="115"/>
      <c r="H835" s="115"/>
    </row>
    <row r="836" spans="1:8" s="82" customFormat="1" ht="114.75" x14ac:dyDescent="0.25">
      <c r="A836" s="79">
        <v>11</v>
      </c>
      <c r="B836" s="99" t="s">
        <v>2152</v>
      </c>
      <c r="C836" s="81" t="s">
        <v>14</v>
      </c>
      <c r="D836" s="81">
        <v>2</v>
      </c>
      <c r="E836" s="48"/>
      <c r="F836" s="54"/>
      <c r="G836" s="115"/>
      <c r="H836" s="115"/>
    </row>
    <row r="837" spans="1:8" s="82" customFormat="1" ht="114.75" x14ac:dyDescent="0.25">
      <c r="A837" s="79">
        <v>12</v>
      </c>
      <c r="B837" s="99" t="s">
        <v>2153</v>
      </c>
      <c r="C837" s="81" t="s">
        <v>14</v>
      </c>
      <c r="D837" s="81">
        <v>2</v>
      </c>
      <c r="E837" s="48"/>
      <c r="F837" s="54"/>
      <c r="G837" s="115"/>
      <c r="H837" s="115"/>
    </row>
    <row r="838" spans="1:8" s="82" customFormat="1" ht="114.75" x14ac:dyDescent="0.25">
      <c r="A838" s="79">
        <v>13</v>
      </c>
      <c r="B838" s="99" t="s">
        <v>2154</v>
      </c>
      <c r="C838" s="81" t="s">
        <v>14</v>
      </c>
      <c r="D838" s="81">
        <v>1</v>
      </c>
      <c r="E838" s="48"/>
      <c r="F838" s="54"/>
      <c r="G838" s="115"/>
      <c r="H838" s="115"/>
    </row>
    <row r="839" spans="1:8" s="82" customFormat="1" ht="51" x14ac:dyDescent="0.25">
      <c r="A839" s="79">
        <v>14</v>
      </c>
      <c r="B839" s="80" t="s">
        <v>2155</v>
      </c>
      <c r="C839" s="81" t="s">
        <v>14</v>
      </c>
      <c r="D839" s="81">
        <v>2</v>
      </c>
      <c r="E839" s="48"/>
      <c r="F839" s="54"/>
      <c r="G839" s="115"/>
      <c r="H839" s="115"/>
    </row>
    <row r="840" spans="1:8" s="82" customFormat="1" ht="51" x14ac:dyDescent="0.25">
      <c r="A840" s="79">
        <v>15</v>
      </c>
      <c r="B840" s="80" t="s">
        <v>2156</v>
      </c>
      <c r="C840" s="81" t="s">
        <v>14</v>
      </c>
      <c r="D840" s="81">
        <v>2</v>
      </c>
      <c r="E840" s="48"/>
      <c r="F840" s="54"/>
      <c r="G840" s="115"/>
      <c r="H840" s="115"/>
    </row>
    <row r="841" spans="1:8" s="82" customFormat="1" ht="51" x14ac:dyDescent="0.25">
      <c r="A841" s="79">
        <v>16</v>
      </c>
      <c r="B841" s="80" t="s">
        <v>2157</v>
      </c>
      <c r="C841" s="81" t="s">
        <v>14</v>
      </c>
      <c r="D841" s="81">
        <v>1</v>
      </c>
      <c r="E841" s="48"/>
      <c r="F841" s="54"/>
      <c r="G841" s="115"/>
      <c r="H841" s="115"/>
    </row>
    <row r="842" spans="1:8" s="82" customFormat="1" ht="178.5" x14ac:dyDescent="0.25">
      <c r="A842" s="79">
        <v>17</v>
      </c>
      <c r="B842" s="80" t="s">
        <v>2158</v>
      </c>
      <c r="C842" s="81" t="s">
        <v>14</v>
      </c>
      <c r="D842" s="81">
        <v>3</v>
      </c>
      <c r="E842" s="48"/>
      <c r="F842" s="54"/>
      <c r="G842" s="115"/>
      <c r="H842" s="115"/>
    </row>
    <row r="843" spans="1:8" s="82" customFormat="1" ht="63.75" x14ac:dyDescent="0.25">
      <c r="A843" s="79">
        <v>18</v>
      </c>
      <c r="B843" s="99" t="s">
        <v>2159</v>
      </c>
      <c r="C843" s="81" t="s">
        <v>14</v>
      </c>
      <c r="D843" s="81">
        <v>1</v>
      </c>
      <c r="E843" s="81"/>
      <c r="F843" s="54"/>
      <c r="G843" s="115"/>
      <c r="H843" s="115"/>
    </row>
    <row r="844" spans="1:8" s="82" customFormat="1" ht="178.5" x14ac:dyDescent="0.25">
      <c r="A844" s="107">
        <v>19</v>
      </c>
      <c r="B844" s="99" t="s">
        <v>2160</v>
      </c>
      <c r="C844" s="81" t="s">
        <v>14</v>
      </c>
      <c r="D844" s="81">
        <v>10</v>
      </c>
      <c r="E844" s="48"/>
      <c r="F844" s="54"/>
      <c r="G844" s="115"/>
      <c r="H844" s="115"/>
    </row>
    <row r="845" spans="1:8" s="82" customFormat="1" ht="191.25" x14ac:dyDescent="0.25">
      <c r="A845" s="107">
        <v>20</v>
      </c>
      <c r="B845" s="99" t="s">
        <v>2161</v>
      </c>
      <c r="C845" s="81" t="s">
        <v>25</v>
      </c>
      <c r="D845" s="81">
        <v>884.3</v>
      </c>
      <c r="E845" s="48"/>
      <c r="F845" s="54"/>
      <c r="G845" s="115"/>
      <c r="H845" s="115"/>
    </row>
    <row r="846" spans="1:8" s="82" customFormat="1" ht="178.5" x14ac:dyDescent="0.25">
      <c r="A846" s="107">
        <v>21</v>
      </c>
      <c r="B846" s="99" t="s">
        <v>2162</v>
      </c>
      <c r="C846" s="81" t="s">
        <v>25</v>
      </c>
      <c r="D846" s="81">
        <v>1600.7</v>
      </c>
      <c r="E846" s="48"/>
      <c r="F846" s="54"/>
      <c r="G846" s="115"/>
      <c r="H846" s="115"/>
    </row>
    <row r="847" spans="1:8" s="82" customFormat="1" ht="204" x14ac:dyDescent="0.25">
      <c r="A847" s="107">
        <v>22</v>
      </c>
      <c r="B847" s="99" t="s">
        <v>2163</v>
      </c>
      <c r="C847" s="81" t="s">
        <v>14</v>
      </c>
      <c r="D847" s="81">
        <v>80</v>
      </c>
      <c r="E847" s="48"/>
      <c r="F847" s="54"/>
      <c r="G847" s="115"/>
      <c r="H847" s="115"/>
    </row>
    <row r="848" spans="1:8" s="82" customFormat="1" ht="178.5" x14ac:dyDescent="0.25">
      <c r="A848" s="107">
        <v>23</v>
      </c>
      <c r="B848" s="99" t="s">
        <v>2164</v>
      </c>
      <c r="C848" s="81" t="s">
        <v>25</v>
      </c>
      <c r="D848" s="81">
        <v>432.1</v>
      </c>
      <c r="E848" s="48"/>
      <c r="F848" s="54"/>
      <c r="G848" s="115"/>
      <c r="H848" s="115"/>
    </row>
    <row r="849" spans="1:8" s="82" customFormat="1" ht="204" x14ac:dyDescent="0.25">
      <c r="A849" s="107">
        <v>24</v>
      </c>
      <c r="B849" s="99" t="s">
        <v>2165</v>
      </c>
      <c r="C849" s="81" t="s">
        <v>14</v>
      </c>
      <c r="D849" s="81">
        <v>45</v>
      </c>
      <c r="E849" s="48"/>
      <c r="F849" s="54"/>
      <c r="G849" s="115"/>
      <c r="H849" s="115"/>
    </row>
    <row r="850" spans="1:8" s="82" customFormat="1" ht="25.5" x14ac:dyDescent="0.25">
      <c r="A850" s="107">
        <v>25</v>
      </c>
      <c r="B850" s="99" t="s">
        <v>176</v>
      </c>
      <c r="C850" s="81" t="s">
        <v>127</v>
      </c>
      <c r="D850" s="81">
        <v>108.6</v>
      </c>
      <c r="E850" s="48"/>
      <c r="F850" s="54"/>
      <c r="G850" s="115"/>
      <c r="H850" s="115"/>
    </row>
    <row r="851" spans="1:8" s="82" customFormat="1" x14ac:dyDescent="0.25">
      <c r="A851" s="107">
        <v>26</v>
      </c>
      <c r="B851" s="99" t="s">
        <v>177</v>
      </c>
      <c r="C851" s="81" t="s">
        <v>127</v>
      </c>
      <c r="D851" s="81">
        <v>108.6</v>
      </c>
      <c r="E851" s="48"/>
      <c r="F851" s="54"/>
      <c r="G851" s="115"/>
      <c r="H851" s="115"/>
    </row>
    <row r="852" spans="1:8" s="82" customFormat="1" ht="76.5" x14ac:dyDescent="0.25">
      <c r="A852" s="107">
        <v>27</v>
      </c>
      <c r="B852" s="99" t="s">
        <v>2166</v>
      </c>
      <c r="C852" s="81" t="s">
        <v>25</v>
      </c>
      <c r="D852" s="81">
        <v>247.5</v>
      </c>
      <c r="E852" s="48"/>
      <c r="F852" s="54"/>
      <c r="G852" s="115"/>
      <c r="H852" s="115"/>
    </row>
    <row r="853" spans="1:8" s="82" customFormat="1" ht="38.25" x14ac:dyDescent="0.25">
      <c r="A853" s="107">
        <v>28</v>
      </c>
      <c r="B853" s="99" t="s">
        <v>2167</v>
      </c>
      <c r="C853" s="81" t="s">
        <v>25</v>
      </c>
      <c r="D853" s="81">
        <v>50.2</v>
      </c>
      <c r="E853" s="48"/>
      <c r="F853" s="54"/>
      <c r="G853" s="115"/>
      <c r="H853" s="115"/>
    </row>
    <row r="854" spans="1:8" s="82" customFormat="1" ht="89.25" x14ac:dyDescent="0.25">
      <c r="A854" s="79" t="s">
        <v>66</v>
      </c>
      <c r="B854" s="80" t="s">
        <v>2168</v>
      </c>
      <c r="C854" s="81" t="s">
        <v>25</v>
      </c>
      <c r="D854" s="81">
        <v>250.45</v>
      </c>
      <c r="E854" s="48"/>
      <c r="F854" s="54"/>
      <c r="G854" s="115"/>
      <c r="H854" s="115"/>
    </row>
    <row r="855" spans="1:8" s="82" customFormat="1" ht="76.5" x14ac:dyDescent="0.25">
      <c r="A855" s="79">
        <v>29</v>
      </c>
      <c r="B855" s="80" t="s">
        <v>2169</v>
      </c>
      <c r="C855" s="81" t="s">
        <v>25</v>
      </c>
      <c r="D855" s="81">
        <v>498.2</v>
      </c>
      <c r="E855" s="48"/>
      <c r="F855" s="54"/>
      <c r="G855" s="115"/>
      <c r="H855" s="115"/>
    </row>
    <row r="856" spans="1:8" s="82" customFormat="1" ht="51" x14ac:dyDescent="0.25">
      <c r="A856" s="79">
        <v>30</v>
      </c>
      <c r="B856" s="80" t="s">
        <v>2170</v>
      </c>
      <c r="C856" s="81" t="s">
        <v>25</v>
      </c>
      <c r="D856" s="81">
        <v>220.5</v>
      </c>
      <c r="E856" s="48"/>
      <c r="F856" s="54"/>
      <c r="G856" s="115"/>
      <c r="H856" s="115"/>
    </row>
    <row r="857" spans="1:8" s="108" customFormat="1" ht="25.5" x14ac:dyDescent="0.25">
      <c r="A857" s="107">
        <v>31</v>
      </c>
      <c r="B857" s="99" t="s">
        <v>140</v>
      </c>
      <c r="C857" s="83" t="s">
        <v>25</v>
      </c>
      <c r="D857" s="87">
        <v>48</v>
      </c>
      <c r="E857" s="83"/>
      <c r="F857" s="54"/>
      <c r="G857" s="115"/>
      <c r="H857" s="115"/>
    </row>
    <row r="858" spans="1:8" s="96" customFormat="1" ht="25.5" x14ac:dyDescent="0.25">
      <c r="A858" s="76">
        <v>32</v>
      </c>
      <c r="B858" s="77" t="s">
        <v>141</v>
      </c>
      <c r="C858" s="93" t="s">
        <v>25</v>
      </c>
      <c r="D858" s="86">
        <v>5</v>
      </c>
      <c r="E858" s="93"/>
      <c r="F858" s="54"/>
      <c r="G858" s="115"/>
      <c r="H858" s="115"/>
    </row>
    <row r="859" spans="1:8" s="82" customFormat="1" ht="38.25" x14ac:dyDescent="0.25">
      <c r="A859" s="79">
        <v>33</v>
      </c>
      <c r="B859" s="121" t="s">
        <v>2171</v>
      </c>
      <c r="C859" s="81" t="s">
        <v>25</v>
      </c>
      <c r="D859" s="81">
        <v>53</v>
      </c>
      <c r="E859" s="81"/>
      <c r="F859" s="54"/>
      <c r="G859" s="115"/>
      <c r="H859" s="115"/>
    </row>
    <row r="860" spans="1:8" s="82" customFormat="1" ht="25.5" x14ac:dyDescent="0.25">
      <c r="A860" s="79">
        <v>34</v>
      </c>
      <c r="B860" s="80" t="s">
        <v>2023</v>
      </c>
      <c r="C860" s="81" t="s">
        <v>127</v>
      </c>
      <c r="D860" s="81">
        <v>71</v>
      </c>
      <c r="E860" s="81"/>
      <c r="F860" s="54"/>
      <c r="G860" s="115"/>
      <c r="H860" s="115"/>
    </row>
    <row r="861" spans="1:8" s="103" customFormat="1" ht="114.75" x14ac:dyDescent="0.25">
      <c r="A861" s="84">
        <v>35</v>
      </c>
      <c r="B861" s="100" t="s">
        <v>2172</v>
      </c>
      <c r="C861" s="101" t="s">
        <v>25</v>
      </c>
      <c r="D861" s="102">
        <v>5.35</v>
      </c>
      <c r="E861" s="102"/>
      <c r="F861" s="54"/>
      <c r="G861" s="115"/>
      <c r="H861" s="115"/>
    </row>
    <row r="862" spans="1:8" s="88" customFormat="1" ht="25.5" x14ac:dyDescent="0.25">
      <c r="A862" s="84">
        <v>36</v>
      </c>
      <c r="B862" s="85" t="s">
        <v>1980</v>
      </c>
      <c r="C862" s="86" t="s">
        <v>25</v>
      </c>
      <c r="D862" s="86">
        <v>3.8</v>
      </c>
      <c r="E862" s="86"/>
      <c r="F862" s="54"/>
      <c r="G862" s="115"/>
      <c r="H862" s="115"/>
    </row>
    <row r="863" spans="1:8" s="88" customFormat="1" ht="25.5" x14ac:dyDescent="0.25">
      <c r="A863" s="84">
        <v>37</v>
      </c>
      <c r="B863" s="90" t="s">
        <v>1999</v>
      </c>
      <c r="C863" s="86" t="s">
        <v>25</v>
      </c>
      <c r="D863" s="86">
        <v>1.55</v>
      </c>
      <c r="E863" s="86"/>
      <c r="F863" s="54"/>
      <c r="G863" s="115"/>
      <c r="H863" s="115"/>
    </row>
    <row r="864" spans="1:8" s="82" customFormat="1" ht="25.5" x14ac:dyDescent="0.25">
      <c r="A864" s="79"/>
      <c r="B864" s="80" t="s">
        <v>178</v>
      </c>
      <c r="C864" s="81"/>
      <c r="D864" s="81"/>
      <c r="E864" s="81"/>
      <c r="F864" s="54"/>
      <c r="G864" s="115"/>
      <c r="H864" s="115"/>
    </row>
    <row r="865" spans="1:10" s="9" customFormat="1" x14ac:dyDescent="0.25">
      <c r="A865" s="22" t="s">
        <v>4</v>
      </c>
      <c r="B865" s="23" t="s">
        <v>5</v>
      </c>
      <c r="C865" s="24" t="s">
        <v>6</v>
      </c>
      <c r="D865" s="24" t="s">
        <v>7</v>
      </c>
      <c r="E865" s="24"/>
      <c r="F865" s="24"/>
      <c r="G865" s="115"/>
      <c r="H865" s="115"/>
      <c r="I865" s="4"/>
      <c r="J865" s="4"/>
    </row>
    <row r="866" spans="1:10" s="21" customFormat="1" x14ac:dyDescent="0.25">
      <c r="A866" s="29" t="s">
        <v>179</v>
      </c>
      <c r="B866" s="30"/>
      <c r="C866" s="31"/>
      <c r="D866" s="32"/>
      <c r="E866" s="32"/>
      <c r="F866" s="32"/>
      <c r="G866" s="115"/>
      <c r="H866" s="115"/>
    </row>
    <row r="867" spans="1:10" s="82" customFormat="1" ht="178.5" x14ac:dyDescent="0.25">
      <c r="A867" s="79">
        <v>1</v>
      </c>
      <c r="B867" s="80" t="s">
        <v>2158</v>
      </c>
      <c r="C867" s="81" t="s">
        <v>14</v>
      </c>
      <c r="D867" s="81">
        <v>4</v>
      </c>
      <c r="E867" s="48"/>
      <c r="F867" s="54"/>
      <c r="G867" s="115"/>
      <c r="H867" s="115"/>
    </row>
    <row r="868" spans="1:10" s="82" customFormat="1" ht="178.5" x14ac:dyDescent="0.25">
      <c r="A868" s="107">
        <v>2</v>
      </c>
      <c r="B868" s="99" t="s">
        <v>2160</v>
      </c>
      <c r="C868" s="81" t="s">
        <v>14</v>
      </c>
      <c r="D868" s="81">
        <v>12</v>
      </c>
      <c r="E868" s="48"/>
      <c r="F868" s="54"/>
      <c r="G868" s="115"/>
      <c r="H868" s="115"/>
    </row>
    <row r="869" spans="1:10" s="82" customFormat="1" ht="191.25" x14ac:dyDescent="0.25">
      <c r="A869" s="107">
        <v>3</v>
      </c>
      <c r="B869" s="99" t="s">
        <v>2173</v>
      </c>
      <c r="C869" s="81" t="s">
        <v>25</v>
      </c>
      <c r="D869" s="81">
        <v>1134</v>
      </c>
      <c r="E869" s="48"/>
      <c r="F869" s="54"/>
      <c r="G869" s="115"/>
      <c r="H869" s="115"/>
    </row>
    <row r="870" spans="1:10" s="82" customFormat="1" ht="178.5" x14ac:dyDescent="0.25">
      <c r="A870" s="107">
        <v>4</v>
      </c>
      <c r="B870" s="99" t="s">
        <v>2162</v>
      </c>
      <c r="C870" s="81" t="s">
        <v>25</v>
      </c>
      <c r="D870" s="81">
        <v>1858.6</v>
      </c>
      <c r="E870" s="48"/>
      <c r="F870" s="54"/>
      <c r="G870" s="115"/>
      <c r="H870" s="115"/>
    </row>
    <row r="871" spans="1:10" s="82" customFormat="1" ht="96" customHeight="1" x14ac:dyDescent="0.25">
      <c r="A871" s="107">
        <v>5</v>
      </c>
      <c r="B871" s="99" t="s">
        <v>2163</v>
      </c>
      <c r="C871" s="81" t="s">
        <v>14</v>
      </c>
      <c r="D871" s="81">
        <v>96</v>
      </c>
      <c r="E871" s="48"/>
      <c r="F871" s="54"/>
      <c r="G871" s="115"/>
      <c r="H871" s="115"/>
    </row>
    <row r="872" spans="1:10" s="82" customFormat="1" ht="178.5" x14ac:dyDescent="0.25">
      <c r="A872" s="107">
        <v>6</v>
      </c>
      <c r="B872" s="99" t="s">
        <v>2164</v>
      </c>
      <c r="C872" s="81" t="s">
        <v>25</v>
      </c>
      <c r="D872" s="81">
        <v>670.2</v>
      </c>
      <c r="E872" s="48"/>
      <c r="F872" s="54"/>
      <c r="G872" s="115"/>
      <c r="H872" s="115"/>
    </row>
    <row r="873" spans="1:10" s="82" customFormat="1" ht="204" x14ac:dyDescent="0.25">
      <c r="A873" s="107">
        <v>7</v>
      </c>
      <c r="B873" s="99" t="s">
        <v>2165</v>
      </c>
      <c r="C873" s="81" t="s">
        <v>14</v>
      </c>
      <c r="D873" s="81">
        <v>72</v>
      </c>
      <c r="E873" s="48"/>
      <c r="F873" s="54"/>
      <c r="G873" s="115"/>
      <c r="H873" s="115"/>
    </row>
    <row r="874" spans="1:10" s="82" customFormat="1" ht="25.5" x14ac:dyDescent="0.25">
      <c r="A874" s="79">
        <v>8</v>
      </c>
      <c r="B874" s="80" t="s">
        <v>176</v>
      </c>
      <c r="C874" s="81" t="s">
        <v>127</v>
      </c>
      <c r="D874" s="81">
        <v>108.6</v>
      </c>
      <c r="E874" s="48"/>
      <c r="F874" s="54"/>
      <c r="G874" s="115"/>
      <c r="H874" s="115"/>
    </row>
    <row r="875" spans="1:10" s="82" customFormat="1" x14ac:dyDescent="0.25">
      <c r="A875" s="79">
        <v>9</v>
      </c>
      <c r="B875" s="80" t="s">
        <v>177</v>
      </c>
      <c r="C875" s="81" t="s">
        <v>127</v>
      </c>
      <c r="D875" s="81">
        <v>108.6</v>
      </c>
      <c r="E875" s="48"/>
      <c r="F875" s="54"/>
      <c r="G875" s="115"/>
      <c r="H875" s="115"/>
    </row>
    <row r="876" spans="1:10" s="82" customFormat="1" ht="76.5" x14ac:dyDescent="0.25">
      <c r="A876" s="79">
        <v>10</v>
      </c>
      <c r="B876" s="80" t="s">
        <v>2174</v>
      </c>
      <c r="C876" s="81" t="s">
        <v>25</v>
      </c>
      <c r="D876" s="81">
        <v>23.7</v>
      </c>
      <c r="E876" s="48"/>
      <c r="F876" s="54"/>
      <c r="G876" s="115"/>
      <c r="H876" s="115"/>
    </row>
    <row r="877" spans="1:10" s="82" customFormat="1" x14ac:dyDescent="0.25">
      <c r="A877" s="79"/>
      <c r="B877" s="80" t="s">
        <v>180</v>
      </c>
      <c r="C877" s="81"/>
      <c r="D877" s="81"/>
      <c r="E877" s="81"/>
      <c r="F877" s="81"/>
      <c r="G877" s="115"/>
      <c r="H877" s="115"/>
    </row>
    <row r="878" spans="1:10" s="82" customFormat="1" ht="25.5" x14ac:dyDescent="0.25">
      <c r="A878" s="79"/>
      <c r="B878" s="80" t="s">
        <v>181</v>
      </c>
      <c r="C878" s="81"/>
      <c r="D878" s="81"/>
      <c r="E878" s="81"/>
      <c r="F878" s="81"/>
      <c r="G878" s="115"/>
      <c r="H878" s="115"/>
    </row>
    <row r="879" spans="1:10" s="9" customFormat="1" x14ac:dyDescent="0.25">
      <c r="A879" s="22" t="s">
        <v>4</v>
      </c>
      <c r="B879" s="23" t="s">
        <v>5</v>
      </c>
      <c r="C879" s="24" t="s">
        <v>6</v>
      </c>
      <c r="D879" s="24" t="s">
        <v>182</v>
      </c>
      <c r="E879" s="24"/>
      <c r="F879" s="24"/>
      <c r="G879" s="4"/>
      <c r="H879" s="4"/>
      <c r="I879" s="4"/>
      <c r="J879" s="4"/>
    </row>
    <row r="880" spans="1:10" s="21" customFormat="1" x14ac:dyDescent="0.25">
      <c r="A880" s="29" t="s">
        <v>109</v>
      </c>
      <c r="B880" s="30"/>
      <c r="C880" s="31"/>
      <c r="D880" s="32"/>
      <c r="E880" s="32"/>
      <c r="F880" s="32"/>
      <c r="G880" s="33"/>
      <c r="H880" s="33"/>
    </row>
    <row r="881" spans="1:8" s="21" customFormat="1" x14ac:dyDescent="0.25">
      <c r="A881" s="66" t="s">
        <v>110</v>
      </c>
      <c r="B881" s="67"/>
      <c r="C881" s="68"/>
      <c r="D881" s="69"/>
      <c r="E881" s="69"/>
      <c r="F881" s="69"/>
      <c r="G881" s="33"/>
      <c r="H881" s="33"/>
    </row>
    <row r="882" spans="1:8" s="4" customFormat="1" ht="51" x14ac:dyDescent="0.25">
      <c r="A882" s="76">
        <v>1</v>
      </c>
      <c r="B882" s="77" t="s">
        <v>2175</v>
      </c>
      <c r="C882" s="43" t="s">
        <v>127</v>
      </c>
      <c r="D882" s="133">
        <v>722.6</v>
      </c>
      <c r="E882" s="133"/>
      <c r="F882" s="54"/>
    </row>
    <row r="883" spans="1:8" s="4" customFormat="1" ht="89.25" x14ac:dyDescent="0.25">
      <c r="A883" s="76">
        <v>2</v>
      </c>
      <c r="B883" s="77" t="s">
        <v>2176</v>
      </c>
      <c r="C883" s="43" t="s">
        <v>14</v>
      </c>
      <c r="D883" s="133">
        <v>1</v>
      </c>
      <c r="E883" s="133"/>
      <c r="F883" s="54"/>
    </row>
    <row r="884" spans="1:8" s="4" customFormat="1" ht="38.25" x14ac:dyDescent="0.25">
      <c r="A884" s="76">
        <v>3</v>
      </c>
      <c r="B884" s="77" t="s">
        <v>183</v>
      </c>
      <c r="C884" s="43" t="s">
        <v>25</v>
      </c>
      <c r="D884" s="133">
        <v>2</v>
      </c>
      <c r="E884" s="133"/>
      <c r="F884" s="54"/>
    </row>
    <row r="885" spans="1:8" s="4" customFormat="1" ht="76.5" x14ac:dyDescent="0.25">
      <c r="A885" s="76">
        <v>4</v>
      </c>
      <c r="B885" s="77" t="s">
        <v>2177</v>
      </c>
      <c r="C885" s="43" t="s">
        <v>25</v>
      </c>
      <c r="D885" s="133">
        <v>5.3</v>
      </c>
      <c r="E885" s="133"/>
      <c r="F885" s="54"/>
    </row>
    <row r="886" spans="1:8" s="4" customFormat="1" ht="25.5" x14ac:dyDescent="0.25">
      <c r="A886" s="76">
        <v>5</v>
      </c>
      <c r="B886" s="77" t="s">
        <v>184</v>
      </c>
      <c r="C886" s="43" t="s">
        <v>14</v>
      </c>
      <c r="D886" s="133">
        <v>1</v>
      </c>
      <c r="E886" s="133"/>
      <c r="F886" s="54"/>
    </row>
    <row r="887" spans="1:8" s="4" customFormat="1" x14ac:dyDescent="0.25">
      <c r="A887" s="76">
        <v>6</v>
      </c>
      <c r="B887" s="77" t="s">
        <v>185</v>
      </c>
      <c r="C887" s="43" t="s">
        <v>14</v>
      </c>
      <c r="D887" s="133">
        <v>1</v>
      </c>
      <c r="E887" s="133"/>
      <c r="F887" s="54"/>
    </row>
    <row r="888" spans="1:8" s="21" customFormat="1" x14ac:dyDescent="0.25">
      <c r="A888" s="66" t="s">
        <v>186</v>
      </c>
      <c r="B888" s="67"/>
      <c r="C888" s="68"/>
      <c r="D888" s="69"/>
      <c r="E888" s="69"/>
      <c r="F888" s="69"/>
      <c r="G888" s="33"/>
      <c r="H888" s="33"/>
    </row>
    <row r="889" spans="1:8" s="82" customFormat="1" ht="25.5" x14ac:dyDescent="0.25">
      <c r="A889" s="79">
        <v>1</v>
      </c>
      <c r="B889" s="80" t="s">
        <v>187</v>
      </c>
      <c r="C889" s="81" t="s">
        <v>25</v>
      </c>
      <c r="D889" s="126">
        <v>24.4</v>
      </c>
      <c r="E889" s="126"/>
      <c r="F889" s="54"/>
    </row>
    <row r="890" spans="1:8" s="82" customFormat="1" ht="25.5" x14ac:dyDescent="0.25">
      <c r="A890" s="79">
        <v>2</v>
      </c>
      <c r="B890" s="80" t="s">
        <v>188</v>
      </c>
      <c r="C890" s="81" t="s">
        <v>25</v>
      </c>
      <c r="D890" s="126">
        <v>24.4</v>
      </c>
      <c r="E890" s="126"/>
      <c r="F890" s="54"/>
    </row>
    <row r="891" spans="1:8" s="82" customFormat="1" ht="51" x14ac:dyDescent="0.25">
      <c r="A891" s="79">
        <v>3</v>
      </c>
      <c r="B891" s="80" t="s">
        <v>189</v>
      </c>
      <c r="C891" s="81" t="s">
        <v>127</v>
      </c>
      <c r="D891" s="126">
        <v>49.15</v>
      </c>
      <c r="E891" s="126"/>
      <c r="F891" s="54"/>
    </row>
    <row r="892" spans="1:8" s="82" customFormat="1" ht="63.75" x14ac:dyDescent="0.25">
      <c r="A892" s="79">
        <v>4</v>
      </c>
      <c r="B892" s="80" t="s">
        <v>190</v>
      </c>
      <c r="C892" s="81" t="s">
        <v>14</v>
      </c>
      <c r="D892" s="126">
        <v>2</v>
      </c>
      <c r="E892" s="126"/>
      <c r="F892" s="54"/>
    </row>
    <row r="893" spans="1:8" s="82" customFormat="1" ht="63.75" x14ac:dyDescent="0.25">
      <c r="A893" s="79">
        <v>5</v>
      </c>
      <c r="B893" s="80" t="s">
        <v>191</v>
      </c>
      <c r="C893" s="81" t="s">
        <v>14</v>
      </c>
      <c r="D893" s="126">
        <v>1</v>
      </c>
      <c r="E893" s="126"/>
      <c r="F893" s="54"/>
    </row>
    <row r="894" spans="1:8" s="82" customFormat="1" ht="63.75" x14ac:dyDescent="0.25">
      <c r="A894" s="79">
        <v>6</v>
      </c>
      <c r="B894" s="80" t="s">
        <v>192</v>
      </c>
      <c r="C894" s="81" t="s">
        <v>14</v>
      </c>
      <c r="D894" s="126">
        <v>1</v>
      </c>
      <c r="E894" s="126"/>
      <c r="F894" s="54"/>
    </row>
    <row r="895" spans="1:8" s="82" customFormat="1" ht="15.6" customHeight="1" x14ac:dyDescent="0.25">
      <c r="A895" s="79">
        <v>7</v>
      </c>
      <c r="B895" s="80" t="s">
        <v>193</v>
      </c>
      <c r="C895" s="81" t="s">
        <v>25</v>
      </c>
      <c r="D895" s="126">
        <v>159.19999999999999</v>
      </c>
      <c r="E895" s="126"/>
      <c r="F895" s="54"/>
    </row>
    <row r="896" spans="1:8" s="82" customFormat="1" ht="25.5" x14ac:dyDescent="0.25">
      <c r="A896" s="79">
        <v>8</v>
      </c>
      <c r="B896" s="80" t="s">
        <v>194</v>
      </c>
      <c r="C896" s="81" t="s">
        <v>25</v>
      </c>
      <c r="D896" s="126">
        <v>133.69999999999999</v>
      </c>
      <c r="E896" s="126"/>
      <c r="F896" s="54"/>
    </row>
    <row r="897" spans="1:10" s="82" customFormat="1" ht="25.5" x14ac:dyDescent="0.25">
      <c r="A897" s="79">
        <v>9</v>
      </c>
      <c r="B897" s="80" t="s">
        <v>195</v>
      </c>
      <c r="C897" s="81" t="s">
        <v>25</v>
      </c>
      <c r="D897" s="126">
        <v>133.69999999999999</v>
      </c>
      <c r="E897" s="126"/>
      <c r="F897" s="54"/>
    </row>
    <row r="898" spans="1:10" s="82" customFormat="1" ht="76.5" x14ac:dyDescent="0.25">
      <c r="A898" s="79">
        <v>10</v>
      </c>
      <c r="B898" s="80" t="s">
        <v>196</v>
      </c>
      <c r="C898" s="81" t="s">
        <v>14</v>
      </c>
      <c r="D898" s="126">
        <v>2</v>
      </c>
      <c r="E898" s="126"/>
      <c r="F898" s="54"/>
    </row>
    <row r="899" spans="1:10" s="82" customFormat="1" ht="76.5" x14ac:dyDescent="0.25">
      <c r="A899" s="79">
        <v>11</v>
      </c>
      <c r="B899" s="80" t="s">
        <v>197</v>
      </c>
      <c r="C899" s="81" t="s">
        <v>14</v>
      </c>
      <c r="D899" s="126">
        <v>1</v>
      </c>
      <c r="E899" s="126"/>
      <c r="F899" s="54"/>
    </row>
    <row r="900" spans="1:10" s="82" customFormat="1" ht="76.5" x14ac:dyDescent="0.25">
      <c r="A900" s="79">
        <v>12</v>
      </c>
      <c r="B900" s="80" t="s">
        <v>198</v>
      </c>
      <c r="C900" s="81" t="s">
        <v>14</v>
      </c>
      <c r="D900" s="126">
        <v>1</v>
      </c>
      <c r="E900" s="126"/>
      <c r="F900" s="54"/>
    </row>
    <row r="901" spans="1:10" s="82" customFormat="1" ht="18.600000000000001" customHeight="1" x14ac:dyDescent="0.25">
      <c r="A901" s="79">
        <v>13</v>
      </c>
      <c r="B901" s="80" t="s">
        <v>199</v>
      </c>
      <c r="C901" s="81" t="s">
        <v>127</v>
      </c>
      <c r="D901" s="126">
        <v>92.5</v>
      </c>
      <c r="E901" s="126"/>
      <c r="F901" s="54"/>
    </row>
    <row r="902" spans="1:10" s="82" customFormat="1" ht="25.5" x14ac:dyDescent="0.25">
      <c r="A902" s="79">
        <v>14</v>
      </c>
      <c r="B902" s="80" t="s">
        <v>200</v>
      </c>
      <c r="C902" s="81" t="s">
        <v>14</v>
      </c>
      <c r="D902" s="126">
        <v>20</v>
      </c>
      <c r="E902" s="126"/>
      <c r="F902" s="54"/>
    </row>
    <row r="903" spans="1:10" s="74" customFormat="1" x14ac:dyDescent="0.25">
      <c r="A903" s="134"/>
      <c r="B903" s="71" t="s">
        <v>201</v>
      </c>
      <c r="C903" s="72"/>
      <c r="D903" s="54"/>
      <c r="E903" s="72"/>
      <c r="F903" s="135"/>
      <c r="G903" s="136"/>
      <c r="H903" s="136"/>
    </row>
    <row r="904" spans="1:10" s="2" customFormat="1" x14ac:dyDescent="0.25">
      <c r="A904" s="25"/>
      <c r="B904" s="26" t="s">
        <v>202</v>
      </c>
      <c r="C904" s="137"/>
      <c r="D904" s="137"/>
      <c r="E904" s="137"/>
      <c r="F904" s="137"/>
      <c r="G904" s="110"/>
      <c r="H904" s="110"/>
      <c r="I904" s="110"/>
    </row>
    <row r="905" spans="1:10" s="9" customFormat="1" x14ac:dyDescent="0.25">
      <c r="A905" s="22" t="s">
        <v>4</v>
      </c>
      <c r="B905" s="23" t="s">
        <v>5</v>
      </c>
      <c r="C905" s="24" t="s">
        <v>6</v>
      </c>
      <c r="D905" s="24" t="s">
        <v>7</v>
      </c>
      <c r="E905" s="24"/>
      <c r="F905" s="24"/>
      <c r="G905" s="4"/>
      <c r="H905" s="4"/>
      <c r="I905" s="4"/>
      <c r="J905" s="4"/>
    </row>
    <row r="906" spans="1:10" s="21" customFormat="1" x14ac:dyDescent="0.25">
      <c r="A906" s="29" t="s">
        <v>11</v>
      </c>
      <c r="B906" s="30"/>
      <c r="C906" s="31"/>
      <c r="D906" s="32"/>
      <c r="E906" s="32"/>
      <c r="F906" s="32"/>
      <c r="G906" s="33"/>
      <c r="H906" s="33"/>
    </row>
    <row r="907" spans="1:10" ht="27" x14ac:dyDescent="0.2">
      <c r="A907" s="79">
        <v>1</v>
      </c>
      <c r="B907" s="80" t="s">
        <v>203</v>
      </c>
      <c r="C907" s="78" t="s">
        <v>127</v>
      </c>
      <c r="D907" s="78">
        <v>800</v>
      </c>
      <c r="E907" s="78"/>
      <c r="F907" s="54"/>
      <c r="G907" s="97"/>
      <c r="H907" s="97"/>
    </row>
    <row r="908" spans="1:10" ht="14.25" x14ac:dyDescent="0.2">
      <c r="A908" s="79">
        <f>A907+1</f>
        <v>2</v>
      </c>
      <c r="B908" s="80" t="s">
        <v>204</v>
      </c>
      <c r="C908" s="78" t="s">
        <v>127</v>
      </c>
      <c r="D908" s="78">
        <v>2800</v>
      </c>
      <c r="E908" s="78"/>
      <c r="F908" s="54"/>
      <c r="G908" s="97"/>
      <c r="H908" s="97"/>
    </row>
    <row r="909" spans="1:10" ht="14.25" x14ac:dyDescent="0.2">
      <c r="A909" s="79">
        <f t="shared" ref="A909:A972" si="9">A908+1</f>
        <v>3</v>
      </c>
      <c r="B909" s="80" t="s">
        <v>350</v>
      </c>
      <c r="C909" s="78" t="s">
        <v>127</v>
      </c>
      <c r="D909" s="78">
        <v>80</v>
      </c>
      <c r="E909" s="78"/>
      <c r="F909" s="54"/>
      <c r="G909" s="138"/>
      <c r="H909" s="97"/>
    </row>
    <row r="910" spans="1:10" ht="14.25" x14ac:dyDescent="0.2">
      <c r="A910" s="79">
        <f t="shared" si="9"/>
        <v>4</v>
      </c>
      <c r="B910" s="80" t="s">
        <v>206</v>
      </c>
      <c r="C910" s="78" t="s">
        <v>127</v>
      </c>
      <c r="D910" s="78">
        <v>2360</v>
      </c>
      <c r="E910" s="78"/>
      <c r="F910" s="54"/>
      <c r="G910" s="138"/>
      <c r="H910" s="97"/>
    </row>
    <row r="911" spans="1:10" ht="14.25" x14ac:dyDescent="0.2">
      <c r="A911" s="79">
        <f t="shared" si="9"/>
        <v>5</v>
      </c>
      <c r="B911" s="80" t="s">
        <v>207</v>
      </c>
      <c r="C911" s="78" t="s">
        <v>127</v>
      </c>
      <c r="D911" s="78">
        <v>2100</v>
      </c>
      <c r="E911" s="78"/>
      <c r="F911" s="54"/>
      <c r="G911" s="138"/>
      <c r="H911" s="97"/>
    </row>
    <row r="912" spans="1:10" ht="14.25" x14ac:dyDescent="0.2">
      <c r="A912" s="79">
        <f t="shared" si="9"/>
        <v>6</v>
      </c>
      <c r="B912" s="80" t="s">
        <v>208</v>
      </c>
      <c r="C912" s="78" t="s">
        <v>127</v>
      </c>
      <c r="D912" s="78">
        <v>3200</v>
      </c>
      <c r="E912" s="78"/>
      <c r="F912" s="54"/>
      <c r="G912" s="138"/>
      <c r="H912" s="97"/>
    </row>
    <row r="913" spans="1:8" ht="14.25" x14ac:dyDescent="0.25">
      <c r="A913" s="79">
        <f t="shared" si="9"/>
        <v>7</v>
      </c>
      <c r="B913" s="80" t="s">
        <v>310</v>
      </c>
      <c r="C913" s="78" t="s">
        <v>127</v>
      </c>
      <c r="D913" s="78">
        <v>60</v>
      </c>
      <c r="E913" s="78"/>
      <c r="F913" s="54"/>
      <c r="G913" s="138"/>
      <c r="H913" s="138"/>
    </row>
    <row r="914" spans="1:8" ht="14.25" x14ac:dyDescent="0.2">
      <c r="A914" s="79">
        <f t="shared" si="9"/>
        <v>8</v>
      </c>
      <c r="B914" s="80" t="s">
        <v>209</v>
      </c>
      <c r="C914" s="78" t="s">
        <v>127</v>
      </c>
      <c r="D914" s="78">
        <v>250</v>
      </c>
      <c r="E914" s="78"/>
      <c r="F914" s="54"/>
      <c r="G914" s="138"/>
      <c r="H914" s="97"/>
    </row>
    <row r="915" spans="1:8" ht="14.25" x14ac:dyDescent="0.2">
      <c r="A915" s="79">
        <f t="shared" si="9"/>
        <v>9</v>
      </c>
      <c r="B915" s="80" t="s">
        <v>210</v>
      </c>
      <c r="C915" s="78" t="s">
        <v>127</v>
      </c>
      <c r="D915" s="78">
        <v>400</v>
      </c>
      <c r="E915" s="78"/>
      <c r="F915" s="54"/>
      <c r="G915" s="138"/>
      <c r="H915" s="97"/>
    </row>
    <row r="916" spans="1:8" ht="14.25" x14ac:dyDescent="0.2">
      <c r="A916" s="79">
        <f t="shared" si="9"/>
        <v>10</v>
      </c>
      <c r="B916" s="80" t="s">
        <v>211</v>
      </c>
      <c r="C916" s="78" t="s">
        <v>127</v>
      </c>
      <c r="D916" s="78">
        <v>220</v>
      </c>
      <c r="E916" s="78"/>
      <c r="F916" s="54"/>
      <c r="G916" s="138"/>
      <c r="H916" s="97"/>
    </row>
    <row r="917" spans="1:8" ht="14.25" x14ac:dyDescent="0.2">
      <c r="A917" s="79">
        <f t="shared" si="9"/>
        <v>11</v>
      </c>
      <c r="B917" s="80" t="s">
        <v>212</v>
      </c>
      <c r="C917" s="78" t="s">
        <v>127</v>
      </c>
      <c r="D917" s="78">
        <v>40</v>
      </c>
      <c r="E917" s="78"/>
      <c r="F917" s="54"/>
      <c r="G917" s="138"/>
      <c r="H917" s="97"/>
    </row>
    <row r="918" spans="1:8" ht="14.25" x14ac:dyDescent="0.2">
      <c r="A918" s="79">
        <f t="shared" si="9"/>
        <v>12</v>
      </c>
      <c r="B918" s="80" t="s">
        <v>213</v>
      </c>
      <c r="C918" s="78" t="s">
        <v>127</v>
      </c>
      <c r="D918" s="78">
        <v>160</v>
      </c>
      <c r="E918" s="78"/>
      <c r="F918" s="54"/>
      <c r="G918" s="138"/>
      <c r="H918" s="97"/>
    </row>
    <row r="919" spans="1:8" ht="14.25" x14ac:dyDescent="0.2">
      <c r="A919" s="79">
        <f t="shared" si="9"/>
        <v>13</v>
      </c>
      <c r="B919" s="80" t="s">
        <v>214</v>
      </c>
      <c r="C919" s="78" t="s">
        <v>127</v>
      </c>
      <c r="D919" s="78">
        <v>110</v>
      </c>
      <c r="E919" s="78"/>
      <c r="F919" s="54"/>
      <c r="G919" s="138"/>
      <c r="H919" s="97"/>
    </row>
    <row r="920" spans="1:8" ht="14.25" x14ac:dyDescent="0.2">
      <c r="A920" s="79">
        <f t="shared" si="9"/>
        <v>14</v>
      </c>
      <c r="B920" s="80" t="s">
        <v>215</v>
      </c>
      <c r="C920" s="78" t="s">
        <v>127</v>
      </c>
      <c r="D920" s="78">
        <v>80</v>
      </c>
      <c r="E920" s="78"/>
      <c r="F920" s="54"/>
      <c r="G920" s="138"/>
      <c r="H920" s="97"/>
    </row>
    <row r="921" spans="1:8" ht="14.25" x14ac:dyDescent="0.2">
      <c r="A921" s="79">
        <f t="shared" si="9"/>
        <v>15</v>
      </c>
      <c r="B921" s="80" t="s">
        <v>216</v>
      </c>
      <c r="C921" s="78" t="s">
        <v>127</v>
      </c>
      <c r="D921" s="78">
        <v>100</v>
      </c>
      <c r="E921" s="78"/>
      <c r="F921" s="54"/>
      <c r="G921" s="138"/>
      <c r="H921" s="97"/>
    </row>
    <row r="922" spans="1:8" ht="14.25" x14ac:dyDescent="0.2">
      <c r="A922" s="79">
        <f t="shared" si="9"/>
        <v>16</v>
      </c>
      <c r="B922" s="80" t="s">
        <v>217</v>
      </c>
      <c r="C922" s="78" t="s">
        <v>127</v>
      </c>
      <c r="D922" s="78">
        <v>70</v>
      </c>
      <c r="E922" s="78"/>
      <c r="F922" s="54"/>
      <c r="G922" s="138"/>
      <c r="H922" s="97"/>
    </row>
    <row r="923" spans="1:8" ht="14.25" x14ac:dyDescent="0.2">
      <c r="A923" s="79">
        <f t="shared" si="9"/>
        <v>17</v>
      </c>
      <c r="B923" s="80" t="s">
        <v>218</v>
      </c>
      <c r="C923" s="78" t="s">
        <v>127</v>
      </c>
      <c r="D923" s="78">
        <v>10</v>
      </c>
      <c r="E923" s="78"/>
      <c r="F923" s="54"/>
      <c r="G923" s="138"/>
      <c r="H923" s="97"/>
    </row>
    <row r="924" spans="1:8" ht="14.25" x14ac:dyDescent="0.2">
      <c r="A924" s="79">
        <f t="shared" si="9"/>
        <v>18</v>
      </c>
      <c r="B924" s="80" t="s">
        <v>219</v>
      </c>
      <c r="C924" s="78" t="s">
        <v>127</v>
      </c>
      <c r="D924" s="78">
        <v>70</v>
      </c>
      <c r="E924" s="78"/>
      <c r="F924" s="54"/>
      <c r="G924" s="138"/>
      <c r="H924" s="97"/>
    </row>
    <row r="925" spans="1:8" ht="25.5" x14ac:dyDescent="0.2">
      <c r="A925" s="79">
        <f t="shared" si="9"/>
        <v>19</v>
      </c>
      <c r="B925" s="80" t="s">
        <v>220</v>
      </c>
      <c r="C925" s="78" t="s">
        <v>127</v>
      </c>
      <c r="D925" s="78">
        <v>350</v>
      </c>
      <c r="E925" s="78"/>
      <c r="F925" s="54"/>
      <c r="G925" s="97"/>
      <c r="H925" s="97"/>
    </row>
    <row r="926" spans="1:8" ht="25.5" x14ac:dyDescent="0.2">
      <c r="A926" s="79">
        <f t="shared" si="9"/>
        <v>20</v>
      </c>
      <c r="B926" s="80" t="s">
        <v>221</v>
      </c>
      <c r="C926" s="78" t="s">
        <v>127</v>
      </c>
      <c r="D926" s="78">
        <v>130</v>
      </c>
      <c r="E926" s="78"/>
      <c r="F926" s="54"/>
      <c r="G926" s="138"/>
      <c r="H926" s="97"/>
    </row>
    <row r="927" spans="1:8" x14ac:dyDescent="0.2">
      <c r="A927" s="79">
        <f t="shared" si="9"/>
        <v>21</v>
      </c>
      <c r="B927" s="80" t="s">
        <v>1650</v>
      </c>
      <c r="C927" s="78" t="s">
        <v>127</v>
      </c>
      <c r="D927" s="78">
        <v>500</v>
      </c>
      <c r="E927" s="78"/>
      <c r="F927" s="54"/>
      <c r="G927" s="97"/>
      <c r="H927" s="97"/>
    </row>
    <row r="928" spans="1:8" x14ac:dyDescent="0.2">
      <c r="A928" s="79">
        <f t="shared" si="9"/>
        <v>22</v>
      </c>
      <c r="B928" s="80" t="s">
        <v>1651</v>
      </c>
      <c r="C928" s="78" t="s">
        <v>127</v>
      </c>
      <c r="D928" s="78">
        <v>2750</v>
      </c>
      <c r="E928" s="78"/>
      <c r="F928" s="54"/>
      <c r="G928" s="97"/>
      <c r="H928" s="97"/>
    </row>
    <row r="929" spans="1:8" x14ac:dyDescent="0.2">
      <c r="A929" s="79">
        <f t="shared" si="9"/>
        <v>23</v>
      </c>
      <c r="B929" s="80" t="s">
        <v>1652</v>
      </c>
      <c r="C929" s="78" t="s">
        <v>127</v>
      </c>
      <c r="D929" s="78">
        <v>80</v>
      </c>
      <c r="E929" s="78"/>
      <c r="F929" s="54"/>
      <c r="G929" s="97"/>
      <c r="H929" s="97"/>
    </row>
    <row r="930" spans="1:8" x14ac:dyDescent="0.2">
      <c r="A930" s="79">
        <f t="shared" si="9"/>
        <v>24</v>
      </c>
      <c r="B930" s="80" t="s">
        <v>1653</v>
      </c>
      <c r="C930" s="78" t="s">
        <v>127</v>
      </c>
      <c r="D930" s="78">
        <v>75</v>
      </c>
      <c r="E930" s="78"/>
      <c r="F930" s="54"/>
      <c r="G930" s="97"/>
      <c r="H930" s="97"/>
    </row>
    <row r="931" spans="1:8" x14ac:dyDescent="0.2">
      <c r="A931" s="79">
        <f t="shared" si="9"/>
        <v>25</v>
      </c>
      <c r="B931" s="80" t="s">
        <v>1654</v>
      </c>
      <c r="C931" s="78" t="s">
        <v>127</v>
      </c>
      <c r="D931" s="78">
        <v>30</v>
      </c>
      <c r="E931" s="78"/>
      <c r="F931" s="54"/>
      <c r="G931" s="97"/>
      <c r="H931" s="97"/>
    </row>
    <row r="932" spans="1:8" x14ac:dyDescent="0.2">
      <c r="A932" s="79">
        <f t="shared" si="9"/>
        <v>26</v>
      </c>
      <c r="B932" s="80" t="s">
        <v>222</v>
      </c>
      <c r="C932" s="78" t="s">
        <v>127</v>
      </c>
      <c r="D932" s="78">
        <v>20</v>
      </c>
      <c r="E932" s="78"/>
      <c r="F932" s="54"/>
      <c r="G932" s="97"/>
      <c r="H932" s="97"/>
    </row>
    <row r="933" spans="1:8" ht="25.5" x14ac:dyDescent="0.2">
      <c r="A933" s="79">
        <f t="shared" si="9"/>
        <v>27</v>
      </c>
      <c r="B933" s="80" t="s">
        <v>223</v>
      </c>
      <c r="C933" s="78" t="s">
        <v>14</v>
      </c>
      <c r="D933" s="78">
        <v>1</v>
      </c>
      <c r="E933" s="78"/>
      <c r="F933" s="54"/>
      <c r="G933" s="97"/>
      <c r="H933" s="97"/>
    </row>
    <row r="934" spans="1:8" x14ac:dyDescent="0.2">
      <c r="A934" s="79">
        <f t="shared" si="9"/>
        <v>28</v>
      </c>
      <c r="B934" s="80" t="s">
        <v>366</v>
      </c>
      <c r="C934" s="78" t="s">
        <v>14</v>
      </c>
      <c r="D934" s="78">
        <v>1</v>
      </c>
      <c r="E934" s="78"/>
      <c r="F934" s="54"/>
      <c r="G934" s="97"/>
      <c r="H934" s="97"/>
    </row>
    <row r="935" spans="1:8" x14ac:dyDescent="0.25">
      <c r="A935" s="79">
        <f t="shared" si="9"/>
        <v>29</v>
      </c>
      <c r="B935" s="80" t="s">
        <v>224</v>
      </c>
      <c r="C935" s="78" t="s">
        <v>14</v>
      </c>
      <c r="D935" s="78">
        <v>1</v>
      </c>
      <c r="E935" s="78"/>
      <c r="F935" s="54"/>
      <c r="G935" s="138"/>
      <c r="H935" s="138"/>
    </row>
    <row r="936" spans="1:8" x14ac:dyDescent="0.2">
      <c r="A936" s="79">
        <f t="shared" si="9"/>
        <v>30</v>
      </c>
      <c r="B936" s="80" t="s">
        <v>225</v>
      </c>
      <c r="C936" s="78" t="s">
        <v>14</v>
      </c>
      <c r="D936" s="78">
        <v>1</v>
      </c>
      <c r="E936" s="78"/>
      <c r="F936" s="54"/>
      <c r="G936" s="97"/>
      <c r="H936" s="97"/>
    </row>
    <row r="937" spans="1:8" x14ac:dyDescent="0.2">
      <c r="A937" s="79">
        <f t="shared" si="9"/>
        <v>31</v>
      </c>
      <c r="B937" s="80" t="s">
        <v>226</v>
      </c>
      <c r="C937" s="78" t="s">
        <v>14</v>
      </c>
      <c r="D937" s="78">
        <v>1</v>
      </c>
      <c r="E937" s="78"/>
      <c r="F937" s="54"/>
      <c r="G937" s="97"/>
      <c r="H937" s="97"/>
    </row>
    <row r="938" spans="1:8" x14ac:dyDescent="0.2">
      <c r="A938" s="79">
        <f t="shared" si="9"/>
        <v>32</v>
      </c>
      <c r="B938" s="80" t="s">
        <v>263</v>
      </c>
      <c r="C938" s="78" t="s">
        <v>14</v>
      </c>
      <c r="D938" s="78">
        <v>1</v>
      </c>
      <c r="E938" s="78"/>
      <c r="F938" s="54"/>
      <c r="G938" s="97"/>
      <c r="H938" s="97"/>
    </row>
    <row r="939" spans="1:8" x14ac:dyDescent="0.2">
      <c r="A939" s="79">
        <f t="shared" si="9"/>
        <v>33</v>
      </c>
      <c r="B939" s="80" t="s">
        <v>227</v>
      </c>
      <c r="C939" s="78" t="s">
        <v>14</v>
      </c>
      <c r="D939" s="78">
        <v>1</v>
      </c>
      <c r="E939" s="78"/>
      <c r="F939" s="54"/>
      <c r="G939" s="97"/>
      <c r="H939" s="97"/>
    </row>
    <row r="940" spans="1:8" x14ac:dyDescent="0.2">
      <c r="A940" s="79">
        <f t="shared" si="9"/>
        <v>34</v>
      </c>
      <c r="B940" s="80" t="s">
        <v>228</v>
      </c>
      <c r="C940" s="78" t="s">
        <v>14</v>
      </c>
      <c r="D940" s="78">
        <v>1</v>
      </c>
      <c r="E940" s="78"/>
      <c r="F940" s="54"/>
      <c r="G940" s="97"/>
      <c r="H940" s="97"/>
    </row>
    <row r="941" spans="1:8" x14ac:dyDescent="0.2">
      <c r="A941" s="79">
        <f t="shared" si="9"/>
        <v>35</v>
      </c>
      <c r="B941" s="80" t="s">
        <v>229</v>
      </c>
      <c r="C941" s="78" t="s">
        <v>14</v>
      </c>
      <c r="D941" s="78">
        <v>1</v>
      </c>
      <c r="E941" s="78"/>
      <c r="F941" s="54"/>
      <c r="G941" s="97"/>
      <c r="H941" s="97"/>
    </row>
    <row r="942" spans="1:8" x14ac:dyDescent="0.2">
      <c r="A942" s="79">
        <f t="shared" si="9"/>
        <v>36</v>
      </c>
      <c r="B942" s="80" t="s">
        <v>1655</v>
      </c>
      <c r="C942" s="78" t="s">
        <v>14</v>
      </c>
      <c r="D942" s="78">
        <v>1</v>
      </c>
      <c r="E942" s="78"/>
      <c r="F942" s="54"/>
      <c r="G942" s="97"/>
      <c r="H942" s="97"/>
    </row>
    <row r="943" spans="1:8" x14ac:dyDescent="0.2">
      <c r="A943" s="79">
        <f t="shared" si="9"/>
        <v>37</v>
      </c>
      <c r="B943" s="80" t="s">
        <v>230</v>
      </c>
      <c r="C943" s="78" t="s">
        <v>14</v>
      </c>
      <c r="D943" s="78">
        <v>1</v>
      </c>
      <c r="E943" s="78"/>
      <c r="F943" s="54"/>
      <c r="G943" s="97"/>
      <c r="H943" s="97"/>
    </row>
    <row r="944" spans="1:8" x14ac:dyDescent="0.2">
      <c r="A944" s="79">
        <f t="shared" si="9"/>
        <v>38</v>
      </c>
      <c r="B944" s="80" t="s">
        <v>231</v>
      </c>
      <c r="C944" s="78" t="s">
        <v>14</v>
      </c>
      <c r="D944" s="78">
        <v>1</v>
      </c>
      <c r="E944" s="78"/>
      <c r="F944" s="54"/>
      <c r="G944" s="97"/>
      <c r="H944" s="97"/>
    </row>
    <row r="945" spans="1:8" x14ac:dyDescent="0.2">
      <c r="A945" s="79">
        <f t="shared" si="9"/>
        <v>39</v>
      </c>
      <c r="B945" s="80" t="s">
        <v>232</v>
      </c>
      <c r="C945" s="78" t="s">
        <v>14</v>
      </c>
      <c r="D945" s="78">
        <v>4</v>
      </c>
      <c r="E945" s="78"/>
      <c r="F945" s="54"/>
      <c r="G945" s="138"/>
      <c r="H945" s="97"/>
    </row>
    <row r="946" spans="1:8" ht="55.15" customHeight="1" x14ac:dyDescent="0.2">
      <c r="A946" s="79">
        <f t="shared" si="9"/>
        <v>40</v>
      </c>
      <c r="B946" s="80" t="s">
        <v>1656</v>
      </c>
      <c r="C946" s="78" t="s">
        <v>14</v>
      </c>
      <c r="D946" s="78">
        <v>5</v>
      </c>
      <c r="E946" s="78"/>
      <c r="F946" s="54"/>
      <c r="G946" s="97"/>
      <c r="H946" s="97"/>
    </row>
    <row r="947" spans="1:8" ht="38.25" x14ac:dyDescent="0.2">
      <c r="A947" s="79">
        <f t="shared" si="9"/>
        <v>41</v>
      </c>
      <c r="B947" s="80" t="s">
        <v>1657</v>
      </c>
      <c r="C947" s="78" t="s">
        <v>14</v>
      </c>
      <c r="D947" s="78">
        <v>2</v>
      </c>
      <c r="E947" s="78"/>
      <c r="F947" s="54"/>
      <c r="G947" s="97"/>
      <c r="H947" s="97"/>
    </row>
    <row r="948" spans="1:8" ht="25.5" x14ac:dyDescent="0.2">
      <c r="A948" s="79">
        <f t="shared" si="9"/>
        <v>42</v>
      </c>
      <c r="B948" s="80" t="s">
        <v>1658</v>
      </c>
      <c r="C948" s="78" t="s">
        <v>14</v>
      </c>
      <c r="D948" s="78">
        <v>79</v>
      </c>
      <c r="E948" s="78"/>
      <c r="F948" s="54"/>
      <c r="G948" s="97"/>
      <c r="H948" s="97"/>
    </row>
    <row r="949" spans="1:8" ht="25.5" x14ac:dyDescent="0.2">
      <c r="A949" s="79">
        <f t="shared" si="9"/>
        <v>43</v>
      </c>
      <c r="B949" s="80" t="s">
        <v>1659</v>
      </c>
      <c r="C949" s="78" t="s">
        <v>14</v>
      </c>
      <c r="D949" s="78">
        <v>19</v>
      </c>
      <c r="E949" s="78"/>
      <c r="F949" s="54"/>
      <c r="G949" s="97"/>
      <c r="H949" s="97"/>
    </row>
    <row r="950" spans="1:8" ht="25.5" x14ac:dyDescent="0.2">
      <c r="A950" s="79">
        <f t="shared" si="9"/>
        <v>44</v>
      </c>
      <c r="B950" s="80" t="s">
        <v>1660</v>
      </c>
      <c r="C950" s="78" t="s">
        <v>14</v>
      </c>
      <c r="D950" s="78">
        <v>8</v>
      </c>
      <c r="E950" s="78"/>
      <c r="F950" s="54"/>
      <c r="G950" s="97"/>
      <c r="H950" s="97"/>
    </row>
    <row r="951" spans="1:8" ht="25.5" x14ac:dyDescent="0.2">
      <c r="A951" s="79">
        <f t="shared" si="9"/>
        <v>45</v>
      </c>
      <c r="B951" s="99" t="s">
        <v>1661</v>
      </c>
      <c r="C951" s="78" t="s">
        <v>14</v>
      </c>
      <c r="D951" s="78">
        <v>2</v>
      </c>
      <c r="E951" s="78"/>
      <c r="F951" s="54"/>
      <c r="G951" s="97"/>
      <c r="H951" s="97"/>
    </row>
    <row r="952" spans="1:8" ht="25.5" x14ac:dyDescent="0.2">
      <c r="A952" s="79">
        <f t="shared" si="9"/>
        <v>46</v>
      </c>
      <c r="B952" s="99" t="s">
        <v>1662</v>
      </c>
      <c r="C952" s="78" t="s">
        <v>14</v>
      </c>
      <c r="D952" s="78">
        <v>19</v>
      </c>
      <c r="E952" s="78"/>
      <c r="F952" s="54"/>
      <c r="G952" s="97"/>
      <c r="H952" s="97"/>
    </row>
    <row r="953" spans="1:8" ht="25.5" x14ac:dyDescent="0.2">
      <c r="A953" s="79">
        <f t="shared" si="9"/>
        <v>47</v>
      </c>
      <c r="B953" s="99" t="s">
        <v>1663</v>
      </c>
      <c r="C953" s="78" t="s">
        <v>14</v>
      </c>
      <c r="D953" s="78">
        <v>41</v>
      </c>
      <c r="E953" s="78"/>
      <c r="F953" s="54"/>
      <c r="G953" s="97"/>
      <c r="H953" s="97"/>
    </row>
    <row r="954" spans="1:8" ht="25.5" x14ac:dyDescent="0.2">
      <c r="A954" s="79">
        <f t="shared" si="9"/>
        <v>48</v>
      </c>
      <c r="B954" s="99" t="s">
        <v>233</v>
      </c>
      <c r="C954" s="78" t="s">
        <v>14</v>
      </c>
      <c r="D954" s="78">
        <v>28</v>
      </c>
      <c r="E954" s="78"/>
      <c r="F954" s="54"/>
      <c r="G954" s="97"/>
      <c r="H954" s="97"/>
    </row>
    <row r="955" spans="1:8" ht="25.5" x14ac:dyDescent="0.2">
      <c r="A955" s="79">
        <f t="shared" si="9"/>
        <v>49</v>
      </c>
      <c r="B955" s="80" t="s">
        <v>1664</v>
      </c>
      <c r="C955" s="78" t="s">
        <v>14</v>
      </c>
      <c r="D955" s="78">
        <v>27</v>
      </c>
      <c r="E955" s="78"/>
      <c r="F955" s="54"/>
      <c r="G955" s="97"/>
      <c r="H955" s="97"/>
    </row>
    <row r="956" spans="1:8" ht="25.5" x14ac:dyDescent="0.2">
      <c r="A956" s="79">
        <f t="shared" si="9"/>
        <v>50</v>
      </c>
      <c r="B956" s="80" t="s">
        <v>1665</v>
      </c>
      <c r="C956" s="78" t="s">
        <v>14</v>
      </c>
      <c r="D956" s="78">
        <v>1</v>
      </c>
      <c r="E956" s="78"/>
      <c r="F956" s="54"/>
      <c r="G956" s="97"/>
      <c r="H956" s="97"/>
    </row>
    <row r="957" spans="1:8" s="119" customFormat="1" ht="25.5" x14ac:dyDescent="0.2">
      <c r="A957" s="107">
        <f t="shared" si="9"/>
        <v>51</v>
      </c>
      <c r="B957" s="99" t="s">
        <v>1666</v>
      </c>
      <c r="C957" s="83" t="s">
        <v>14</v>
      </c>
      <c r="D957" s="83">
        <v>3</v>
      </c>
      <c r="E957" s="83"/>
      <c r="F957" s="54"/>
      <c r="G957" s="139"/>
      <c r="H957" s="139"/>
    </row>
    <row r="958" spans="1:8" x14ac:dyDescent="0.2">
      <c r="A958" s="79">
        <f t="shared" si="9"/>
        <v>52</v>
      </c>
      <c r="B958" s="80" t="s">
        <v>1667</v>
      </c>
      <c r="C958" s="78" t="s">
        <v>14</v>
      </c>
      <c r="D958" s="78">
        <v>2</v>
      </c>
      <c r="E958" s="78"/>
      <c r="F958" s="54"/>
      <c r="G958" s="97"/>
      <c r="H958" s="97"/>
    </row>
    <row r="959" spans="1:8" x14ac:dyDescent="0.2">
      <c r="A959" s="79">
        <f t="shared" si="9"/>
        <v>53</v>
      </c>
      <c r="B959" s="80" t="s">
        <v>1668</v>
      </c>
      <c r="C959" s="78" t="s">
        <v>14</v>
      </c>
      <c r="D959" s="78">
        <v>12</v>
      </c>
      <c r="E959" s="78"/>
      <c r="F959" s="54"/>
      <c r="G959" s="97"/>
      <c r="H959" s="97"/>
    </row>
    <row r="960" spans="1:8" x14ac:dyDescent="0.2">
      <c r="A960" s="79">
        <f t="shared" si="9"/>
        <v>54</v>
      </c>
      <c r="B960" s="80" t="s">
        <v>1669</v>
      </c>
      <c r="C960" s="78" t="s">
        <v>14</v>
      </c>
      <c r="D960" s="78">
        <v>22</v>
      </c>
      <c r="E960" s="78"/>
      <c r="F960" s="54"/>
      <c r="G960" s="97"/>
      <c r="H960" s="97"/>
    </row>
    <row r="961" spans="1:8" x14ac:dyDescent="0.2">
      <c r="A961" s="79">
        <f t="shared" si="9"/>
        <v>55</v>
      </c>
      <c r="B961" s="80" t="s">
        <v>1670</v>
      </c>
      <c r="C961" s="78" t="s">
        <v>14</v>
      </c>
      <c r="D961" s="78">
        <v>2</v>
      </c>
      <c r="E961" s="78"/>
      <c r="F961" s="54"/>
      <c r="G961" s="97"/>
      <c r="H961" s="97"/>
    </row>
    <row r="962" spans="1:8" x14ac:dyDescent="0.2">
      <c r="A962" s="79">
        <f t="shared" si="9"/>
        <v>56</v>
      </c>
      <c r="B962" s="80" t="s">
        <v>1671</v>
      </c>
      <c r="C962" s="78" t="s">
        <v>14</v>
      </c>
      <c r="D962" s="78">
        <v>10</v>
      </c>
      <c r="E962" s="78"/>
      <c r="F962" s="54"/>
      <c r="G962" s="97"/>
      <c r="H962" s="97"/>
    </row>
    <row r="963" spans="1:8" x14ac:dyDescent="0.2">
      <c r="A963" s="79">
        <f t="shared" si="9"/>
        <v>57</v>
      </c>
      <c r="B963" s="80" t="s">
        <v>1672</v>
      </c>
      <c r="C963" s="78" t="s">
        <v>14</v>
      </c>
      <c r="D963" s="78">
        <v>2</v>
      </c>
      <c r="E963" s="78"/>
      <c r="F963" s="54"/>
      <c r="G963" s="97"/>
      <c r="H963" s="97"/>
    </row>
    <row r="964" spans="1:8" s="119" customFormat="1" x14ac:dyDescent="0.2">
      <c r="A964" s="107">
        <f t="shared" si="9"/>
        <v>58</v>
      </c>
      <c r="B964" s="99" t="s">
        <v>234</v>
      </c>
      <c r="C964" s="83" t="s">
        <v>14</v>
      </c>
      <c r="D964" s="83">
        <v>1</v>
      </c>
      <c r="E964" s="83"/>
      <c r="F964" s="54"/>
      <c r="G964" s="140"/>
      <c r="H964" s="139"/>
    </row>
    <row r="965" spans="1:8" s="119" customFormat="1" ht="25.5" x14ac:dyDescent="0.2">
      <c r="A965" s="107">
        <f t="shared" si="9"/>
        <v>59</v>
      </c>
      <c r="B965" s="99" t="s">
        <v>1673</v>
      </c>
      <c r="C965" s="83" t="s">
        <v>14</v>
      </c>
      <c r="D965" s="83">
        <v>17</v>
      </c>
      <c r="E965" s="83"/>
      <c r="F965" s="54"/>
      <c r="G965" s="139"/>
      <c r="H965" s="139"/>
    </row>
    <row r="966" spans="1:8" ht="25.5" x14ac:dyDescent="0.2">
      <c r="A966" s="79">
        <f t="shared" si="9"/>
        <v>60</v>
      </c>
      <c r="B966" s="80" t="s">
        <v>1674</v>
      </c>
      <c r="C966" s="78" t="s">
        <v>14</v>
      </c>
      <c r="D966" s="78">
        <v>120</v>
      </c>
      <c r="E966" s="78"/>
      <c r="F966" s="54"/>
      <c r="G966" s="97"/>
      <c r="H966" s="97"/>
    </row>
    <row r="967" spans="1:8" ht="25.5" x14ac:dyDescent="0.2">
      <c r="A967" s="79">
        <f t="shared" si="9"/>
        <v>61</v>
      </c>
      <c r="B967" s="80" t="s">
        <v>1675</v>
      </c>
      <c r="C967" s="78" t="s">
        <v>14</v>
      </c>
      <c r="D967" s="78">
        <v>23</v>
      </c>
      <c r="E967" s="78"/>
      <c r="F967" s="54"/>
      <c r="G967" s="97"/>
      <c r="H967" s="97"/>
    </row>
    <row r="968" spans="1:8" s="119" customFormat="1" ht="25.5" x14ac:dyDescent="0.2">
      <c r="A968" s="107">
        <f t="shared" si="9"/>
        <v>62</v>
      </c>
      <c r="B968" s="99" t="s">
        <v>235</v>
      </c>
      <c r="C968" s="83" t="s">
        <v>14</v>
      </c>
      <c r="D968" s="83">
        <v>5</v>
      </c>
      <c r="E968" s="83"/>
      <c r="F968" s="54"/>
      <c r="G968" s="139"/>
      <c r="H968" s="139"/>
    </row>
    <row r="969" spans="1:8" ht="25.5" x14ac:dyDescent="0.2">
      <c r="A969" s="79">
        <f t="shared" si="9"/>
        <v>63</v>
      </c>
      <c r="B969" s="80" t="s">
        <v>1676</v>
      </c>
      <c r="C969" s="78" t="s">
        <v>14</v>
      </c>
      <c r="D969" s="78">
        <v>29</v>
      </c>
      <c r="E969" s="78"/>
      <c r="F969" s="54"/>
      <c r="G969" s="97"/>
      <c r="H969" s="97"/>
    </row>
    <row r="970" spans="1:8" ht="25.5" x14ac:dyDescent="0.2">
      <c r="A970" s="79">
        <f t="shared" si="9"/>
        <v>64</v>
      </c>
      <c r="B970" s="80" t="s">
        <v>1677</v>
      </c>
      <c r="C970" s="78" t="s">
        <v>14</v>
      </c>
      <c r="D970" s="78">
        <v>46</v>
      </c>
      <c r="E970" s="78"/>
      <c r="F970" s="54"/>
      <c r="G970" s="97"/>
      <c r="H970" s="97"/>
    </row>
    <row r="971" spans="1:8" ht="25.5" x14ac:dyDescent="0.2">
      <c r="A971" s="79">
        <f t="shared" si="9"/>
        <v>65</v>
      </c>
      <c r="B971" s="80" t="s">
        <v>1678</v>
      </c>
      <c r="C971" s="78" t="s">
        <v>14</v>
      </c>
      <c r="D971" s="78">
        <v>8</v>
      </c>
      <c r="E971" s="78"/>
      <c r="F971" s="54"/>
      <c r="G971" s="97"/>
      <c r="H971" s="97"/>
    </row>
    <row r="972" spans="1:8" ht="25.5" x14ac:dyDescent="0.2">
      <c r="A972" s="79">
        <f t="shared" si="9"/>
        <v>66</v>
      </c>
      <c r="B972" s="80" t="s">
        <v>236</v>
      </c>
      <c r="C972" s="78" t="s">
        <v>14</v>
      </c>
      <c r="D972" s="78">
        <v>5</v>
      </c>
      <c r="E972" s="78"/>
      <c r="F972" s="54"/>
      <c r="G972" s="97"/>
      <c r="H972" s="97"/>
    </row>
    <row r="973" spans="1:8" ht="25.5" x14ac:dyDescent="0.2">
      <c r="A973" s="79">
        <f t="shared" ref="A973:A983" si="10">A972+1</f>
        <v>67</v>
      </c>
      <c r="B973" s="80" t="s">
        <v>1679</v>
      </c>
      <c r="C973" s="78" t="s">
        <v>14</v>
      </c>
      <c r="D973" s="78">
        <v>29</v>
      </c>
      <c r="E973" s="78"/>
      <c r="F973" s="54"/>
      <c r="G973" s="97"/>
      <c r="H973" s="97"/>
    </row>
    <row r="974" spans="1:8" ht="42.6" customHeight="1" x14ac:dyDescent="0.2">
      <c r="A974" s="79">
        <f t="shared" si="10"/>
        <v>68</v>
      </c>
      <c r="B974" s="80" t="s">
        <v>1680</v>
      </c>
      <c r="C974" s="78" t="s">
        <v>14</v>
      </c>
      <c r="D974" s="78">
        <v>8</v>
      </c>
      <c r="E974" s="78"/>
      <c r="F974" s="54"/>
      <c r="G974" s="97"/>
      <c r="H974" s="97"/>
    </row>
    <row r="975" spans="1:8" x14ac:dyDescent="0.2">
      <c r="A975" s="79">
        <f t="shared" si="10"/>
        <v>69</v>
      </c>
      <c r="B975" s="80" t="s">
        <v>237</v>
      </c>
      <c r="C975" s="78" t="s">
        <v>14</v>
      </c>
      <c r="D975" s="78">
        <v>210</v>
      </c>
      <c r="E975" s="78"/>
      <c r="F975" s="54"/>
      <c r="G975" s="97"/>
      <c r="H975" s="97"/>
    </row>
    <row r="976" spans="1:8" x14ac:dyDescent="0.2">
      <c r="A976" s="79">
        <f t="shared" si="10"/>
        <v>70</v>
      </c>
      <c r="B976" s="80" t="s">
        <v>238</v>
      </c>
      <c r="C976" s="78" t="s">
        <v>14</v>
      </c>
      <c r="D976" s="78">
        <v>270</v>
      </c>
      <c r="E976" s="78"/>
      <c r="F976" s="54"/>
      <c r="G976" s="97"/>
      <c r="H976" s="97"/>
    </row>
    <row r="977" spans="1:10" x14ac:dyDescent="0.2">
      <c r="A977" s="79">
        <f t="shared" si="10"/>
        <v>71</v>
      </c>
      <c r="B977" s="80" t="s">
        <v>239</v>
      </c>
      <c r="C977" s="78" t="s">
        <v>12</v>
      </c>
      <c r="D977" s="78">
        <v>260</v>
      </c>
      <c r="E977" s="78"/>
      <c r="F977" s="54"/>
      <c r="G977" s="97"/>
      <c r="H977" s="97"/>
    </row>
    <row r="978" spans="1:10" ht="17.45" customHeight="1" x14ac:dyDescent="0.25">
      <c r="A978" s="79">
        <f t="shared" si="10"/>
        <v>72</v>
      </c>
      <c r="B978" s="80" t="s">
        <v>240</v>
      </c>
      <c r="C978" s="78" t="s">
        <v>14</v>
      </c>
      <c r="D978" s="78">
        <v>2</v>
      </c>
      <c r="E978" s="81"/>
      <c r="F978" s="54"/>
    </row>
    <row r="979" spans="1:10" x14ac:dyDescent="0.25">
      <c r="A979" s="79">
        <f t="shared" si="10"/>
        <v>73</v>
      </c>
      <c r="B979" s="80" t="s">
        <v>241</v>
      </c>
      <c r="C979" s="78" t="s">
        <v>14</v>
      </c>
      <c r="D979" s="78">
        <v>2</v>
      </c>
      <c r="E979" s="81"/>
      <c r="F979" s="54"/>
    </row>
    <row r="980" spans="1:10" ht="17.45" customHeight="1" x14ac:dyDescent="0.25">
      <c r="A980" s="79">
        <f t="shared" si="10"/>
        <v>74</v>
      </c>
      <c r="B980" s="80" t="s">
        <v>242</v>
      </c>
      <c r="C980" s="78" t="s">
        <v>14</v>
      </c>
      <c r="D980" s="78">
        <v>630</v>
      </c>
      <c r="E980" s="78"/>
      <c r="F980" s="54"/>
    </row>
    <row r="981" spans="1:10" ht="12" customHeight="1" x14ac:dyDescent="0.25">
      <c r="A981" s="79">
        <f t="shared" si="10"/>
        <v>75</v>
      </c>
      <c r="B981" s="80" t="s">
        <v>243</v>
      </c>
      <c r="C981" s="78" t="s">
        <v>14</v>
      </c>
      <c r="D981" s="78">
        <v>592</v>
      </c>
      <c r="E981" s="78"/>
      <c r="F981" s="54"/>
    </row>
    <row r="982" spans="1:10" s="96" customFormat="1" ht="28.15" customHeight="1" x14ac:dyDescent="0.25">
      <c r="A982" s="79">
        <f t="shared" si="10"/>
        <v>76</v>
      </c>
      <c r="B982" s="77" t="s">
        <v>244</v>
      </c>
      <c r="C982" s="78" t="s">
        <v>14</v>
      </c>
      <c r="D982" s="93">
        <v>1</v>
      </c>
      <c r="E982" s="37"/>
      <c r="F982" s="54"/>
    </row>
    <row r="983" spans="1:10" s="96" customFormat="1" ht="108" customHeight="1" x14ac:dyDescent="0.25">
      <c r="A983" s="79">
        <f t="shared" si="10"/>
        <v>77</v>
      </c>
      <c r="B983" s="77" t="s">
        <v>1681</v>
      </c>
      <c r="C983" s="78" t="s">
        <v>14</v>
      </c>
      <c r="D983" s="93">
        <v>1</v>
      </c>
      <c r="E983" s="37"/>
      <c r="F983" s="54"/>
    </row>
    <row r="984" spans="1:10" s="9" customFormat="1" x14ac:dyDescent="0.25">
      <c r="A984" s="22" t="s">
        <v>4</v>
      </c>
      <c r="B984" s="23" t="s">
        <v>5</v>
      </c>
      <c r="C984" s="24" t="s">
        <v>6</v>
      </c>
      <c r="D984" s="24" t="s">
        <v>7</v>
      </c>
      <c r="E984" s="24"/>
      <c r="F984" s="24"/>
      <c r="G984" s="4"/>
      <c r="H984" s="4"/>
      <c r="I984" s="4"/>
      <c r="J984" s="4"/>
    </row>
    <row r="985" spans="1:10" s="21" customFormat="1" x14ac:dyDescent="0.25">
      <c r="A985" s="29" t="s">
        <v>51</v>
      </c>
      <c r="B985" s="30"/>
      <c r="C985" s="31"/>
      <c r="D985" s="32"/>
      <c r="E985" s="32"/>
      <c r="F985" s="32"/>
      <c r="G985" s="33"/>
      <c r="H985" s="33"/>
    </row>
    <row r="986" spans="1:10" ht="15.6" customHeight="1" x14ac:dyDescent="0.2">
      <c r="A986" s="79">
        <v>1</v>
      </c>
      <c r="B986" s="80" t="s">
        <v>245</v>
      </c>
      <c r="C986" s="78" t="s">
        <v>127</v>
      </c>
      <c r="D986" s="78">
        <v>800</v>
      </c>
      <c r="E986" s="78"/>
      <c r="F986" s="54"/>
      <c r="G986" s="97"/>
      <c r="H986" s="97"/>
    </row>
    <row r="987" spans="1:10" ht="14.25" x14ac:dyDescent="0.2">
      <c r="A987" s="79">
        <f>A986+1</f>
        <v>2</v>
      </c>
      <c r="B987" s="80" t="s">
        <v>205</v>
      </c>
      <c r="C987" s="78" t="s">
        <v>127</v>
      </c>
      <c r="D987" s="78">
        <v>30</v>
      </c>
      <c r="E987" s="78"/>
      <c r="F987" s="54"/>
      <c r="G987" s="142"/>
      <c r="H987" s="97"/>
    </row>
    <row r="988" spans="1:10" ht="14.25" x14ac:dyDescent="0.2">
      <c r="A988" s="79">
        <f t="shared" ref="A988:A1048" si="11">A987+1</f>
        <v>3</v>
      </c>
      <c r="B988" s="80" t="s">
        <v>246</v>
      </c>
      <c r="C988" s="78" t="s">
        <v>127</v>
      </c>
      <c r="D988" s="78">
        <v>2000</v>
      </c>
      <c r="E988" s="78"/>
      <c r="F988" s="54"/>
      <c r="G988" s="142"/>
      <c r="H988" s="97"/>
    </row>
    <row r="989" spans="1:10" ht="14.25" x14ac:dyDescent="0.2">
      <c r="A989" s="79">
        <f t="shared" si="11"/>
        <v>4</v>
      </c>
      <c r="B989" s="80" t="s">
        <v>247</v>
      </c>
      <c r="C989" s="78" t="s">
        <v>127</v>
      </c>
      <c r="D989" s="78">
        <v>2000</v>
      </c>
      <c r="E989" s="78"/>
      <c r="F989" s="54"/>
      <c r="G989" s="142"/>
      <c r="H989" s="97"/>
    </row>
    <row r="990" spans="1:10" ht="14.25" x14ac:dyDescent="0.2">
      <c r="A990" s="79">
        <f t="shared" si="11"/>
        <v>5</v>
      </c>
      <c r="B990" s="80" t="s">
        <v>248</v>
      </c>
      <c r="C990" s="78" t="s">
        <v>127</v>
      </c>
      <c r="D990" s="78">
        <v>3000</v>
      </c>
      <c r="E990" s="78"/>
      <c r="F990" s="54"/>
      <c r="G990" s="142"/>
      <c r="H990" s="97"/>
    </row>
    <row r="991" spans="1:10" ht="14.25" x14ac:dyDescent="0.2">
      <c r="A991" s="79">
        <f t="shared" si="11"/>
        <v>6</v>
      </c>
      <c r="B991" s="80" t="s">
        <v>249</v>
      </c>
      <c r="C991" s="78" t="s">
        <v>127</v>
      </c>
      <c r="D991" s="78">
        <v>300</v>
      </c>
      <c r="E991" s="78"/>
      <c r="F991" s="54"/>
      <c r="G991" s="142"/>
      <c r="H991" s="97"/>
    </row>
    <row r="992" spans="1:10" ht="14.25" x14ac:dyDescent="0.2">
      <c r="A992" s="79">
        <f t="shared" si="11"/>
        <v>7</v>
      </c>
      <c r="B992" s="80" t="s">
        <v>250</v>
      </c>
      <c r="C992" s="78" t="s">
        <v>127</v>
      </c>
      <c r="D992" s="78">
        <v>80</v>
      </c>
      <c r="E992" s="78"/>
      <c r="F992" s="54"/>
      <c r="G992" s="142"/>
      <c r="H992" s="97"/>
    </row>
    <row r="993" spans="1:8" ht="14.25" x14ac:dyDescent="0.2">
      <c r="A993" s="79">
        <f t="shared" si="11"/>
        <v>8</v>
      </c>
      <c r="B993" s="80" t="s">
        <v>1682</v>
      </c>
      <c r="C993" s="78" t="s">
        <v>127</v>
      </c>
      <c r="D993" s="78">
        <v>70</v>
      </c>
      <c r="E993" s="78"/>
      <c r="F993" s="54"/>
      <c r="G993" s="142"/>
      <c r="H993" s="97"/>
    </row>
    <row r="994" spans="1:8" ht="14.25" x14ac:dyDescent="0.2">
      <c r="A994" s="79">
        <f t="shared" si="11"/>
        <v>9</v>
      </c>
      <c r="B994" s="80" t="s">
        <v>251</v>
      </c>
      <c r="C994" s="78" t="s">
        <v>127</v>
      </c>
      <c r="D994" s="78">
        <v>160</v>
      </c>
      <c r="E994" s="78"/>
      <c r="F994" s="54"/>
      <c r="G994" s="142"/>
      <c r="H994" s="97"/>
    </row>
    <row r="995" spans="1:8" ht="14.25" x14ac:dyDescent="0.2">
      <c r="A995" s="79">
        <f t="shared" si="11"/>
        <v>10</v>
      </c>
      <c r="B995" s="80" t="s">
        <v>252</v>
      </c>
      <c r="C995" s="78" t="s">
        <v>127</v>
      </c>
      <c r="D995" s="78">
        <v>35</v>
      </c>
      <c r="E995" s="78"/>
      <c r="F995" s="54"/>
      <c r="G995" s="142"/>
      <c r="H995" s="97"/>
    </row>
    <row r="996" spans="1:8" ht="14.25" x14ac:dyDescent="0.2">
      <c r="A996" s="79">
        <f t="shared" si="11"/>
        <v>11</v>
      </c>
      <c r="B996" s="80" t="s">
        <v>253</v>
      </c>
      <c r="C996" s="78" t="s">
        <v>127</v>
      </c>
      <c r="D996" s="78">
        <v>35</v>
      </c>
      <c r="E996" s="78"/>
      <c r="F996" s="54"/>
      <c r="G996" s="142"/>
      <c r="H996" s="97"/>
    </row>
    <row r="997" spans="1:8" ht="14.25" x14ac:dyDescent="0.2">
      <c r="A997" s="79">
        <f t="shared" si="11"/>
        <v>12</v>
      </c>
      <c r="B997" s="80" t="s">
        <v>1683</v>
      </c>
      <c r="C997" s="78" t="s">
        <v>127</v>
      </c>
      <c r="D997" s="78">
        <v>5</v>
      </c>
      <c r="E997" s="78"/>
      <c r="F997" s="54"/>
      <c r="G997" s="142"/>
      <c r="H997" s="97"/>
    </row>
    <row r="998" spans="1:8" x14ac:dyDescent="0.2">
      <c r="A998" s="79">
        <f t="shared" si="11"/>
        <v>13</v>
      </c>
      <c r="B998" s="80" t="s">
        <v>1684</v>
      </c>
      <c r="C998" s="78" t="s">
        <v>127</v>
      </c>
      <c r="D998" s="78">
        <v>2200</v>
      </c>
      <c r="E998" s="78"/>
      <c r="F998" s="54"/>
      <c r="G998" s="97"/>
      <c r="H998" s="97"/>
    </row>
    <row r="999" spans="1:8" x14ac:dyDescent="0.2">
      <c r="A999" s="79">
        <f t="shared" si="11"/>
        <v>14</v>
      </c>
      <c r="B999" s="80" t="s">
        <v>1685</v>
      </c>
      <c r="C999" s="78" t="s">
        <v>127</v>
      </c>
      <c r="D999" s="78">
        <v>100</v>
      </c>
      <c r="E999" s="78"/>
      <c r="F999" s="54"/>
      <c r="G999" s="97"/>
      <c r="H999" s="97"/>
    </row>
    <row r="1000" spans="1:8" x14ac:dyDescent="0.2">
      <c r="A1000" s="79">
        <f t="shared" si="11"/>
        <v>15</v>
      </c>
      <c r="B1000" s="80" t="s">
        <v>1686</v>
      </c>
      <c r="C1000" s="78" t="s">
        <v>127</v>
      </c>
      <c r="D1000" s="78">
        <v>2200</v>
      </c>
      <c r="E1000" s="78"/>
      <c r="F1000" s="54"/>
      <c r="G1000" s="97"/>
      <c r="H1000" s="97"/>
    </row>
    <row r="1001" spans="1:8" x14ac:dyDescent="0.2">
      <c r="A1001" s="79">
        <f t="shared" si="11"/>
        <v>16</v>
      </c>
      <c r="B1001" s="80" t="s">
        <v>1687</v>
      </c>
      <c r="C1001" s="78" t="s">
        <v>127</v>
      </c>
      <c r="D1001" s="78">
        <v>400</v>
      </c>
      <c r="E1001" s="78"/>
      <c r="F1001" s="54"/>
      <c r="G1001" s="97"/>
      <c r="H1001" s="97"/>
    </row>
    <row r="1002" spans="1:8" x14ac:dyDescent="0.2">
      <c r="A1002" s="79">
        <f t="shared" si="11"/>
        <v>17</v>
      </c>
      <c r="B1002" s="80" t="s">
        <v>1688</v>
      </c>
      <c r="C1002" s="78" t="s">
        <v>127</v>
      </c>
      <c r="D1002" s="78">
        <v>30</v>
      </c>
      <c r="E1002" s="78"/>
      <c r="F1002" s="54"/>
      <c r="G1002" s="97"/>
      <c r="H1002" s="97"/>
    </row>
    <row r="1003" spans="1:8" x14ac:dyDescent="0.2">
      <c r="A1003" s="79">
        <f t="shared" si="11"/>
        <v>18</v>
      </c>
      <c r="B1003" s="80" t="s">
        <v>1689</v>
      </c>
      <c r="C1003" s="78" t="s">
        <v>127</v>
      </c>
      <c r="D1003" s="78">
        <v>30</v>
      </c>
      <c r="E1003" s="78"/>
      <c r="F1003" s="54"/>
      <c r="G1003" s="97"/>
      <c r="H1003" s="97"/>
    </row>
    <row r="1004" spans="1:8" x14ac:dyDescent="0.2">
      <c r="A1004" s="79">
        <f t="shared" si="11"/>
        <v>19</v>
      </c>
      <c r="B1004" s="80" t="s">
        <v>254</v>
      </c>
      <c r="C1004" s="78" t="s">
        <v>127</v>
      </c>
      <c r="D1004" s="78">
        <v>10</v>
      </c>
      <c r="E1004" s="78"/>
      <c r="F1004" s="54"/>
      <c r="G1004" s="97"/>
      <c r="H1004" s="97"/>
    </row>
    <row r="1005" spans="1:8" ht="38.25" x14ac:dyDescent="0.2">
      <c r="A1005" s="79">
        <f t="shared" si="11"/>
        <v>20</v>
      </c>
      <c r="B1005" s="80" t="s">
        <v>255</v>
      </c>
      <c r="C1005" s="78" t="s">
        <v>127</v>
      </c>
      <c r="D1005" s="78">
        <v>110</v>
      </c>
      <c r="E1005" s="78"/>
      <c r="F1005" s="54"/>
      <c r="G1005" s="97"/>
      <c r="H1005" s="97"/>
    </row>
    <row r="1006" spans="1:8" ht="38.25" x14ac:dyDescent="0.2">
      <c r="A1006" s="79">
        <f t="shared" si="11"/>
        <v>21</v>
      </c>
      <c r="B1006" s="80" t="s">
        <v>256</v>
      </c>
      <c r="C1006" s="78" t="s">
        <v>127</v>
      </c>
      <c r="D1006" s="78">
        <v>55</v>
      </c>
      <c r="E1006" s="78"/>
      <c r="F1006" s="54"/>
      <c r="G1006" s="97"/>
      <c r="H1006" s="97"/>
    </row>
    <row r="1007" spans="1:8" ht="25.5" x14ac:dyDescent="0.2">
      <c r="A1007" s="79">
        <f t="shared" si="11"/>
        <v>22</v>
      </c>
      <c r="B1007" s="80" t="s">
        <v>257</v>
      </c>
      <c r="C1007" s="78" t="s">
        <v>12</v>
      </c>
      <c r="D1007" s="78">
        <v>330</v>
      </c>
      <c r="E1007" s="78"/>
      <c r="F1007" s="54"/>
      <c r="G1007" s="97"/>
      <c r="H1007" s="97"/>
    </row>
    <row r="1008" spans="1:8" ht="25.5" x14ac:dyDescent="0.2">
      <c r="A1008" s="79">
        <f t="shared" si="11"/>
        <v>23</v>
      </c>
      <c r="B1008" s="80" t="s">
        <v>223</v>
      </c>
      <c r="C1008" s="78" t="s">
        <v>14</v>
      </c>
      <c r="D1008" s="78">
        <v>1</v>
      </c>
      <c r="E1008" s="78"/>
      <c r="F1008" s="54"/>
      <c r="G1008" s="97"/>
      <c r="H1008" s="97"/>
    </row>
    <row r="1009" spans="1:8" x14ac:dyDescent="0.25">
      <c r="A1009" s="79">
        <f t="shared" si="11"/>
        <v>24</v>
      </c>
      <c r="B1009" s="80" t="s">
        <v>258</v>
      </c>
      <c r="C1009" s="78" t="s">
        <v>14</v>
      </c>
      <c r="D1009" s="78">
        <v>1</v>
      </c>
      <c r="E1009" s="78"/>
      <c r="F1009" s="54"/>
      <c r="G1009" s="142"/>
      <c r="H1009" s="142"/>
    </row>
    <row r="1010" spans="1:8" x14ac:dyDescent="0.2">
      <c r="A1010" s="79">
        <f t="shared" si="11"/>
        <v>25</v>
      </c>
      <c r="B1010" s="80" t="s">
        <v>259</v>
      </c>
      <c r="C1010" s="78" t="s">
        <v>14</v>
      </c>
      <c r="D1010" s="78">
        <v>1</v>
      </c>
      <c r="E1010" s="78"/>
      <c r="F1010" s="54"/>
      <c r="G1010" s="97"/>
      <c r="H1010" s="97"/>
    </row>
    <row r="1011" spans="1:8" x14ac:dyDescent="0.2">
      <c r="A1011" s="79">
        <f t="shared" si="11"/>
        <v>26</v>
      </c>
      <c r="B1011" s="80" t="s">
        <v>260</v>
      </c>
      <c r="C1011" s="78" t="s">
        <v>14</v>
      </c>
      <c r="D1011" s="78">
        <v>1</v>
      </c>
      <c r="E1011" s="78"/>
      <c r="F1011" s="54"/>
      <c r="G1011" s="97"/>
      <c r="H1011" s="97"/>
    </row>
    <row r="1012" spans="1:8" x14ac:dyDescent="0.2">
      <c r="A1012" s="79">
        <f t="shared" si="11"/>
        <v>27</v>
      </c>
      <c r="B1012" s="80" t="s">
        <v>261</v>
      </c>
      <c r="C1012" s="78" t="s">
        <v>14</v>
      </c>
      <c r="D1012" s="78">
        <v>1</v>
      </c>
      <c r="E1012" s="78"/>
      <c r="F1012" s="54"/>
      <c r="G1012" s="97"/>
      <c r="H1012" s="97"/>
    </row>
    <row r="1013" spans="1:8" x14ac:dyDescent="0.2">
      <c r="A1013" s="79">
        <f t="shared" si="11"/>
        <v>28</v>
      </c>
      <c r="B1013" s="80" t="s">
        <v>262</v>
      </c>
      <c r="C1013" s="78" t="s">
        <v>14</v>
      </c>
      <c r="D1013" s="78">
        <v>1</v>
      </c>
      <c r="E1013" s="78"/>
      <c r="F1013" s="54"/>
      <c r="G1013" s="97"/>
      <c r="H1013" s="97"/>
    </row>
    <row r="1014" spans="1:8" x14ac:dyDescent="0.2">
      <c r="A1014" s="79">
        <f t="shared" si="11"/>
        <v>29</v>
      </c>
      <c r="B1014" s="80" t="s">
        <v>1690</v>
      </c>
      <c r="C1014" s="78" t="s">
        <v>14</v>
      </c>
      <c r="D1014" s="78">
        <v>1</v>
      </c>
      <c r="E1014" s="78"/>
      <c r="F1014" s="54"/>
      <c r="G1014" s="97"/>
      <c r="H1014" s="97"/>
    </row>
    <row r="1015" spans="1:8" x14ac:dyDescent="0.2">
      <c r="A1015" s="79">
        <f t="shared" si="11"/>
        <v>30</v>
      </c>
      <c r="B1015" s="80" t="s">
        <v>264</v>
      </c>
      <c r="C1015" s="78" t="s">
        <v>14</v>
      </c>
      <c r="D1015" s="78">
        <v>1</v>
      </c>
      <c r="E1015" s="78"/>
      <c r="F1015" s="54"/>
      <c r="G1015" s="97"/>
      <c r="H1015" s="97"/>
    </row>
    <row r="1016" spans="1:8" ht="25.5" x14ac:dyDescent="0.2">
      <c r="A1016" s="79">
        <f t="shared" si="11"/>
        <v>31</v>
      </c>
      <c r="B1016" s="80" t="s">
        <v>265</v>
      </c>
      <c r="C1016" s="78" t="s">
        <v>14</v>
      </c>
      <c r="D1016" s="78">
        <v>1</v>
      </c>
      <c r="E1016" s="78"/>
      <c r="F1016" s="54"/>
      <c r="G1016" s="97"/>
      <c r="H1016" s="97"/>
    </row>
    <row r="1017" spans="1:8" x14ac:dyDescent="0.2">
      <c r="A1017" s="79">
        <f t="shared" si="11"/>
        <v>32</v>
      </c>
      <c r="B1017" s="80" t="s">
        <v>266</v>
      </c>
      <c r="C1017" s="78" t="s">
        <v>14</v>
      </c>
      <c r="D1017" s="78">
        <v>3</v>
      </c>
      <c r="E1017" s="78"/>
      <c r="F1017" s="54"/>
      <c r="G1017" s="142"/>
      <c r="H1017" s="97"/>
    </row>
    <row r="1018" spans="1:8" ht="54" customHeight="1" x14ac:dyDescent="0.2">
      <c r="A1018" s="79">
        <f t="shared" si="11"/>
        <v>33</v>
      </c>
      <c r="B1018" s="80" t="s">
        <v>1691</v>
      </c>
      <c r="C1018" s="78" t="s">
        <v>14</v>
      </c>
      <c r="D1018" s="78">
        <v>3</v>
      </c>
      <c r="E1018" s="78"/>
      <c r="F1018" s="54"/>
      <c r="G1018" s="97"/>
      <c r="H1018" s="97"/>
    </row>
    <row r="1019" spans="1:8" ht="38.25" x14ac:dyDescent="0.2">
      <c r="A1019" s="79">
        <f t="shared" si="11"/>
        <v>34</v>
      </c>
      <c r="B1019" s="80" t="s">
        <v>1692</v>
      </c>
      <c r="C1019" s="78" t="s">
        <v>14</v>
      </c>
      <c r="D1019" s="78">
        <v>1</v>
      </c>
      <c r="E1019" s="78"/>
      <c r="F1019" s="54"/>
      <c r="G1019" s="97"/>
      <c r="H1019" s="97"/>
    </row>
    <row r="1020" spans="1:8" ht="25.5" x14ac:dyDescent="0.2">
      <c r="A1020" s="79">
        <f t="shared" si="11"/>
        <v>35</v>
      </c>
      <c r="B1020" s="80" t="s">
        <v>1693</v>
      </c>
      <c r="C1020" s="78" t="s">
        <v>14</v>
      </c>
      <c r="D1020" s="78">
        <v>120</v>
      </c>
      <c r="E1020" s="78"/>
      <c r="F1020" s="54"/>
      <c r="G1020" s="97"/>
      <c r="H1020" s="97"/>
    </row>
    <row r="1021" spans="1:8" ht="25.5" x14ac:dyDescent="0.2">
      <c r="A1021" s="79">
        <f t="shared" si="11"/>
        <v>36</v>
      </c>
      <c r="B1021" s="80" t="s">
        <v>1694</v>
      </c>
      <c r="C1021" s="78" t="s">
        <v>14</v>
      </c>
      <c r="D1021" s="78">
        <v>5</v>
      </c>
      <c r="E1021" s="78"/>
      <c r="F1021" s="54"/>
      <c r="G1021" s="97"/>
      <c r="H1021" s="97"/>
    </row>
    <row r="1022" spans="1:8" ht="25.5" x14ac:dyDescent="0.2">
      <c r="A1022" s="79">
        <f t="shared" si="11"/>
        <v>37</v>
      </c>
      <c r="B1022" s="99" t="s">
        <v>1695</v>
      </c>
      <c r="C1022" s="78" t="s">
        <v>14</v>
      </c>
      <c r="D1022" s="78">
        <v>18</v>
      </c>
      <c r="E1022" s="78"/>
      <c r="F1022" s="54"/>
      <c r="G1022" s="97"/>
      <c r="H1022" s="97"/>
    </row>
    <row r="1023" spans="1:8" ht="25.5" x14ac:dyDescent="0.2">
      <c r="A1023" s="79">
        <f t="shared" si="11"/>
        <v>38</v>
      </c>
      <c r="B1023" s="99" t="s">
        <v>1663</v>
      </c>
      <c r="C1023" s="78" t="s">
        <v>14</v>
      </c>
      <c r="D1023" s="78">
        <v>43</v>
      </c>
      <c r="E1023" s="78"/>
      <c r="F1023" s="54"/>
      <c r="G1023" s="97"/>
      <c r="H1023" s="97"/>
    </row>
    <row r="1024" spans="1:8" ht="25.5" x14ac:dyDescent="0.2">
      <c r="A1024" s="79">
        <f t="shared" si="11"/>
        <v>39</v>
      </c>
      <c r="B1024" s="99" t="s">
        <v>233</v>
      </c>
      <c r="C1024" s="78" t="s">
        <v>14</v>
      </c>
      <c r="D1024" s="78">
        <v>10</v>
      </c>
      <c r="E1024" s="78"/>
      <c r="F1024" s="54"/>
      <c r="G1024" s="97"/>
      <c r="H1024" s="97"/>
    </row>
    <row r="1025" spans="1:8" ht="25.5" x14ac:dyDescent="0.2">
      <c r="A1025" s="79">
        <f t="shared" si="11"/>
        <v>40</v>
      </c>
      <c r="B1025" s="80" t="s">
        <v>1696</v>
      </c>
      <c r="C1025" s="78" t="s">
        <v>14</v>
      </c>
      <c r="D1025" s="78">
        <v>25</v>
      </c>
      <c r="E1025" s="78"/>
      <c r="F1025" s="54"/>
      <c r="G1025" s="97"/>
      <c r="H1025" s="97"/>
    </row>
    <row r="1026" spans="1:8" ht="25.5" x14ac:dyDescent="0.2">
      <c r="A1026" s="79">
        <f t="shared" si="11"/>
        <v>41</v>
      </c>
      <c r="B1026" s="80" t="s">
        <v>1697</v>
      </c>
      <c r="C1026" s="78" t="s">
        <v>14</v>
      </c>
      <c r="D1026" s="78">
        <v>1</v>
      </c>
      <c r="E1026" s="78"/>
      <c r="F1026" s="54"/>
      <c r="G1026" s="97"/>
      <c r="H1026" s="97"/>
    </row>
    <row r="1027" spans="1:8" ht="25.5" x14ac:dyDescent="0.2">
      <c r="A1027" s="79">
        <f t="shared" si="11"/>
        <v>42</v>
      </c>
      <c r="B1027" s="99" t="s">
        <v>1698</v>
      </c>
      <c r="C1027" s="78" t="s">
        <v>14</v>
      </c>
      <c r="D1027" s="78">
        <v>3</v>
      </c>
      <c r="E1027" s="78"/>
      <c r="F1027" s="54"/>
      <c r="G1027" s="97"/>
      <c r="H1027" s="97"/>
    </row>
    <row r="1028" spans="1:8" x14ac:dyDescent="0.2">
      <c r="A1028" s="79">
        <f t="shared" si="11"/>
        <v>43</v>
      </c>
      <c r="B1028" s="80" t="s">
        <v>1699</v>
      </c>
      <c r="C1028" s="78" t="s">
        <v>14</v>
      </c>
      <c r="D1028" s="78">
        <v>1</v>
      </c>
      <c r="E1028" s="78"/>
      <c r="F1028" s="54"/>
      <c r="G1028" s="97"/>
      <c r="H1028" s="97"/>
    </row>
    <row r="1029" spans="1:8" x14ac:dyDescent="0.2">
      <c r="A1029" s="79">
        <f t="shared" si="11"/>
        <v>44</v>
      </c>
      <c r="B1029" s="80" t="s">
        <v>1700</v>
      </c>
      <c r="C1029" s="78" t="s">
        <v>14</v>
      </c>
      <c r="D1029" s="78">
        <v>15</v>
      </c>
      <c r="E1029" s="78"/>
      <c r="F1029" s="54"/>
      <c r="G1029" s="97"/>
      <c r="H1029" s="97"/>
    </row>
    <row r="1030" spans="1:8" x14ac:dyDescent="0.2">
      <c r="A1030" s="79">
        <f t="shared" si="11"/>
        <v>45</v>
      </c>
      <c r="B1030" s="80" t="s">
        <v>1701</v>
      </c>
      <c r="C1030" s="78" t="s">
        <v>14</v>
      </c>
      <c r="D1030" s="78">
        <v>5</v>
      </c>
      <c r="E1030" s="78"/>
      <c r="F1030" s="54"/>
      <c r="G1030" s="97"/>
      <c r="H1030" s="97"/>
    </row>
    <row r="1031" spans="1:8" x14ac:dyDescent="0.2">
      <c r="A1031" s="79">
        <f t="shared" si="11"/>
        <v>46</v>
      </c>
      <c r="B1031" s="80" t="s">
        <v>1702</v>
      </c>
      <c r="C1031" s="78" t="s">
        <v>14</v>
      </c>
      <c r="D1031" s="78">
        <v>2</v>
      </c>
      <c r="E1031" s="78"/>
      <c r="F1031" s="54"/>
      <c r="G1031" s="97"/>
      <c r="H1031" s="97"/>
    </row>
    <row r="1032" spans="1:8" ht="25.5" x14ac:dyDescent="0.2">
      <c r="A1032" s="79">
        <f t="shared" si="11"/>
        <v>47</v>
      </c>
      <c r="B1032" s="80" t="s">
        <v>1703</v>
      </c>
      <c r="C1032" s="78" t="s">
        <v>14</v>
      </c>
      <c r="D1032" s="78">
        <v>20</v>
      </c>
      <c r="E1032" s="78"/>
      <c r="F1032" s="54"/>
      <c r="G1032" s="97"/>
      <c r="H1032" s="97"/>
    </row>
    <row r="1033" spans="1:8" ht="25.5" x14ac:dyDescent="0.2">
      <c r="A1033" s="79">
        <f t="shared" si="11"/>
        <v>48</v>
      </c>
      <c r="B1033" s="80" t="s">
        <v>1674</v>
      </c>
      <c r="C1033" s="78" t="s">
        <v>14</v>
      </c>
      <c r="D1033" s="78">
        <v>51</v>
      </c>
      <c r="E1033" s="78"/>
      <c r="F1033" s="54"/>
      <c r="G1033" s="97"/>
      <c r="H1033" s="97"/>
    </row>
    <row r="1034" spans="1:8" ht="25.5" x14ac:dyDescent="0.2">
      <c r="A1034" s="79">
        <f t="shared" si="11"/>
        <v>49</v>
      </c>
      <c r="B1034" s="80" t="s">
        <v>1704</v>
      </c>
      <c r="C1034" s="78" t="s">
        <v>14</v>
      </c>
      <c r="D1034" s="78">
        <v>81</v>
      </c>
      <c r="E1034" s="78"/>
      <c r="F1034" s="54"/>
      <c r="G1034" s="97"/>
      <c r="H1034" s="97"/>
    </row>
    <row r="1035" spans="1:8" ht="25.5" x14ac:dyDescent="0.2">
      <c r="A1035" s="79">
        <f t="shared" si="11"/>
        <v>50</v>
      </c>
      <c r="B1035" s="80" t="s">
        <v>268</v>
      </c>
      <c r="C1035" s="78" t="s">
        <v>14</v>
      </c>
      <c r="D1035" s="78">
        <v>16</v>
      </c>
      <c r="E1035" s="78"/>
      <c r="F1035" s="54"/>
      <c r="G1035" s="97"/>
      <c r="H1035" s="97"/>
    </row>
    <row r="1036" spans="1:8" ht="25.5" x14ac:dyDescent="0.2">
      <c r="A1036" s="79">
        <f t="shared" si="11"/>
        <v>51</v>
      </c>
      <c r="B1036" s="80" t="s">
        <v>1705</v>
      </c>
      <c r="C1036" s="78" t="s">
        <v>14</v>
      </c>
      <c r="D1036" s="78">
        <v>12</v>
      </c>
      <c r="E1036" s="78"/>
      <c r="F1036" s="54"/>
      <c r="G1036" s="97"/>
      <c r="H1036" s="97"/>
    </row>
    <row r="1037" spans="1:8" ht="25.5" x14ac:dyDescent="0.2">
      <c r="A1037" s="79">
        <f t="shared" si="11"/>
        <v>52</v>
      </c>
      <c r="B1037" s="80" t="s">
        <v>1706</v>
      </c>
      <c r="C1037" s="78" t="s">
        <v>14</v>
      </c>
      <c r="D1037" s="78">
        <v>72</v>
      </c>
      <c r="E1037" s="78"/>
      <c r="F1037" s="54"/>
      <c r="G1037" s="97"/>
      <c r="H1037" s="97"/>
    </row>
    <row r="1038" spans="1:8" ht="25.5" x14ac:dyDescent="0.2">
      <c r="A1038" s="79">
        <f t="shared" si="11"/>
        <v>53</v>
      </c>
      <c r="B1038" s="80" t="s">
        <v>1707</v>
      </c>
      <c r="C1038" s="78" t="s">
        <v>14</v>
      </c>
      <c r="D1038" s="78">
        <v>12</v>
      </c>
      <c r="E1038" s="78"/>
      <c r="F1038" s="54"/>
      <c r="G1038" s="97"/>
      <c r="H1038" s="97"/>
    </row>
    <row r="1039" spans="1:8" ht="25.5" x14ac:dyDescent="0.2">
      <c r="A1039" s="79">
        <f t="shared" si="11"/>
        <v>54</v>
      </c>
      <c r="B1039" s="80" t="s">
        <v>1708</v>
      </c>
      <c r="C1039" s="78" t="s">
        <v>14</v>
      </c>
      <c r="D1039" s="78">
        <v>12</v>
      </c>
      <c r="E1039" s="78"/>
      <c r="F1039" s="54"/>
      <c r="G1039" s="97"/>
      <c r="H1039" s="97"/>
    </row>
    <row r="1040" spans="1:8" ht="25.5" x14ac:dyDescent="0.2">
      <c r="A1040" s="79">
        <f t="shared" si="11"/>
        <v>55</v>
      </c>
      <c r="B1040" s="80" t="s">
        <v>1709</v>
      </c>
      <c r="C1040" s="78" t="s">
        <v>14</v>
      </c>
      <c r="D1040" s="78">
        <v>12</v>
      </c>
      <c r="E1040" s="78"/>
      <c r="F1040" s="54"/>
      <c r="G1040" s="97"/>
      <c r="H1040" s="97"/>
    </row>
    <row r="1041" spans="1:10" x14ac:dyDescent="0.2">
      <c r="A1041" s="79">
        <f t="shared" si="11"/>
        <v>56</v>
      </c>
      <c r="B1041" s="80" t="s">
        <v>269</v>
      </c>
      <c r="C1041" s="78" t="s">
        <v>14</v>
      </c>
      <c r="D1041" s="78">
        <v>160</v>
      </c>
      <c r="E1041" s="78"/>
      <c r="F1041" s="54"/>
      <c r="G1041" s="97"/>
      <c r="H1041" s="97"/>
    </row>
    <row r="1042" spans="1:10" x14ac:dyDescent="0.2">
      <c r="A1042" s="79">
        <f t="shared" si="11"/>
        <v>57</v>
      </c>
      <c r="B1042" s="80" t="s">
        <v>238</v>
      </c>
      <c r="C1042" s="78" t="s">
        <v>14</v>
      </c>
      <c r="D1042" s="78">
        <v>200</v>
      </c>
      <c r="E1042" s="78"/>
      <c r="F1042" s="54"/>
      <c r="G1042" s="97"/>
      <c r="H1042" s="97"/>
    </row>
    <row r="1043" spans="1:10" ht="25.5" x14ac:dyDescent="0.25">
      <c r="A1043" s="79">
        <f t="shared" si="11"/>
        <v>58</v>
      </c>
      <c r="B1043" s="80" t="s">
        <v>240</v>
      </c>
      <c r="C1043" s="78" t="s">
        <v>14</v>
      </c>
      <c r="D1043" s="78">
        <v>480</v>
      </c>
      <c r="E1043" s="81"/>
      <c r="F1043" s="54"/>
    </row>
    <row r="1044" spans="1:10" x14ac:dyDescent="0.25">
      <c r="A1044" s="79">
        <f t="shared" si="11"/>
        <v>59</v>
      </c>
      <c r="B1044" s="80" t="s">
        <v>241</v>
      </c>
      <c r="C1044" s="78" t="s">
        <v>14</v>
      </c>
      <c r="D1044" s="78">
        <v>1</v>
      </c>
      <c r="E1044" s="81"/>
      <c r="F1044" s="54"/>
    </row>
    <row r="1045" spans="1:10" x14ac:dyDescent="0.25">
      <c r="A1045" s="79">
        <f t="shared" si="11"/>
        <v>60</v>
      </c>
      <c r="B1045" s="80" t="s">
        <v>242</v>
      </c>
      <c r="C1045" s="78" t="s">
        <v>14</v>
      </c>
      <c r="D1045" s="78">
        <v>1</v>
      </c>
      <c r="E1045" s="78"/>
      <c r="F1045" s="54"/>
    </row>
    <row r="1046" spans="1:10" ht="25.5" x14ac:dyDescent="0.25">
      <c r="A1046" s="79">
        <f t="shared" si="11"/>
        <v>61</v>
      </c>
      <c r="B1046" s="80" t="s">
        <v>243</v>
      </c>
      <c r="C1046" s="78" t="s">
        <v>14</v>
      </c>
      <c r="D1046" s="78">
        <v>1158</v>
      </c>
      <c r="E1046" s="78"/>
      <c r="F1046" s="54"/>
    </row>
    <row r="1047" spans="1:10" s="96" customFormat="1" ht="28.15" customHeight="1" x14ac:dyDescent="0.25">
      <c r="A1047" s="79">
        <f t="shared" si="11"/>
        <v>62</v>
      </c>
      <c r="B1047" s="77" t="s">
        <v>244</v>
      </c>
      <c r="C1047" s="78" t="s">
        <v>14</v>
      </c>
      <c r="D1047" s="93">
        <v>1</v>
      </c>
      <c r="E1047" s="37"/>
      <c r="F1047" s="54"/>
    </row>
    <row r="1048" spans="1:10" s="96" customFormat="1" ht="68.45" customHeight="1" x14ac:dyDescent="0.25">
      <c r="A1048" s="79">
        <f t="shared" si="11"/>
        <v>63</v>
      </c>
      <c r="B1048" s="77" t="s">
        <v>1710</v>
      </c>
      <c r="C1048" s="78" t="s">
        <v>14</v>
      </c>
      <c r="D1048" s="93">
        <v>1</v>
      </c>
      <c r="E1048" s="37"/>
      <c r="F1048" s="54"/>
    </row>
    <row r="1049" spans="1:10" s="9" customFormat="1" x14ac:dyDescent="0.25">
      <c r="A1049" s="22" t="s">
        <v>4</v>
      </c>
      <c r="B1049" s="23" t="s">
        <v>5</v>
      </c>
      <c r="C1049" s="24" t="s">
        <v>6</v>
      </c>
      <c r="D1049" s="24" t="s">
        <v>7</v>
      </c>
      <c r="E1049" s="24"/>
      <c r="F1049" s="24"/>
      <c r="G1049" s="110"/>
      <c r="H1049" s="110"/>
      <c r="I1049" s="110"/>
    </row>
    <row r="1050" spans="1:10" s="21" customFormat="1" x14ac:dyDescent="0.25">
      <c r="A1050" s="29" t="s">
        <v>59</v>
      </c>
      <c r="B1050" s="30"/>
      <c r="C1050" s="31"/>
      <c r="D1050" s="31"/>
      <c r="E1050" s="31"/>
      <c r="F1050" s="31"/>
      <c r="G1050" s="33"/>
    </row>
    <row r="1051" spans="1:10" ht="25.5" x14ac:dyDescent="0.2">
      <c r="A1051" s="79">
        <v>1</v>
      </c>
      <c r="B1051" s="80" t="s">
        <v>1711</v>
      </c>
      <c r="C1051" s="78" t="s">
        <v>127</v>
      </c>
      <c r="D1051" s="78">
        <v>480</v>
      </c>
      <c r="E1051" s="78"/>
      <c r="F1051" s="54"/>
      <c r="G1051" s="97"/>
      <c r="H1051" s="97"/>
      <c r="I1051" s="97"/>
      <c r="J1051" s="97"/>
    </row>
    <row r="1052" spans="1:10" ht="25.5" x14ac:dyDescent="0.2">
      <c r="A1052" s="79">
        <f>A1051+1</f>
        <v>2</v>
      </c>
      <c r="B1052" s="80" t="s">
        <v>270</v>
      </c>
      <c r="C1052" s="78" t="s">
        <v>127</v>
      </c>
      <c r="D1052" s="78">
        <v>290</v>
      </c>
      <c r="E1052" s="78"/>
      <c r="F1052" s="54"/>
      <c r="G1052" s="97"/>
      <c r="H1052" s="97"/>
      <c r="I1052" s="97"/>
      <c r="J1052" s="97"/>
    </row>
    <row r="1053" spans="1:10" ht="25.5" x14ac:dyDescent="0.2">
      <c r="A1053" s="79">
        <f t="shared" ref="A1053:A1116" si="12">A1052+1</f>
        <v>3</v>
      </c>
      <c r="B1053" s="80" t="s">
        <v>271</v>
      </c>
      <c r="C1053" s="78" t="s">
        <v>127</v>
      </c>
      <c r="D1053" s="78">
        <v>150</v>
      </c>
      <c r="E1053" s="78"/>
      <c r="F1053" s="54"/>
      <c r="G1053" s="97"/>
      <c r="H1053" s="97"/>
      <c r="I1053" s="97"/>
      <c r="J1053" s="97"/>
    </row>
    <row r="1054" spans="1:10" ht="25.5" x14ac:dyDescent="0.2">
      <c r="A1054" s="79">
        <f t="shared" si="12"/>
        <v>4</v>
      </c>
      <c r="B1054" s="80" t="s">
        <v>272</v>
      </c>
      <c r="C1054" s="78" t="s">
        <v>127</v>
      </c>
      <c r="D1054" s="78">
        <v>150</v>
      </c>
      <c r="E1054" s="78"/>
      <c r="F1054" s="54"/>
      <c r="G1054" s="97"/>
      <c r="H1054" s="97"/>
      <c r="I1054" s="97"/>
      <c r="J1054" s="97"/>
    </row>
    <row r="1055" spans="1:10" x14ac:dyDescent="0.2">
      <c r="A1055" s="79">
        <f t="shared" si="12"/>
        <v>5</v>
      </c>
      <c r="B1055" s="80" t="s">
        <v>273</v>
      </c>
      <c r="C1055" s="78" t="s">
        <v>127</v>
      </c>
      <c r="D1055" s="78">
        <v>5650</v>
      </c>
      <c r="E1055" s="78"/>
      <c r="F1055" s="54"/>
      <c r="G1055" s="142"/>
      <c r="H1055" s="97"/>
      <c r="I1055" s="97"/>
      <c r="J1055" s="97"/>
    </row>
    <row r="1056" spans="1:10" ht="14.25" x14ac:dyDescent="0.2">
      <c r="A1056" s="79">
        <f t="shared" si="12"/>
        <v>6</v>
      </c>
      <c r="B1056" s="80" t="s">
        <v>274</v>
      </c>
      <c r="C1056" s="78" t="s">
        <v>127</v>
      </c>
      <c r="D1056" s="78">
        <v>1150</v>
      </c>
      <c r="E1056" s="78"/>
      <c r="F1056" s="54"/>
      <c r="G1056" s="97"/>
      <c r="H1056" s="97"/>
      <c r="I1056" s="97"/>
      <c r="J1056" s="97"/>
    </row>
    <row r="1057" spans="1:10" ht="14.25" x14ac:dyDescent="0.2">
      <c r="A1057" s="79">
        <f t="shared" si="12"/>
        <v>7</v>
      </c>
      <c r="B1057" s="80" t="s">
        <v>275</v>
      </c>
      <c r="C1057" s="78" t="s">
        <v>127</v>
      </c>
      <c r="D1057" s="78">
        <v>350</v>
      </c>
      <c r="E1057" s="78"/>
      <c r="F1057" s="54"/>
      <c r="G1057" s="97"/>
      <c r="H1057" s="97"/>
      <c r="I1057" s="97"/>
      <c r="J1057" s="97"/>
    </row>
    <row r="1058" spans="1:10" ht="14.25" x14ac:dyDescent="0.2">
      <c r="A1058" s="79">
        <f t="shared" si="12"/>
        <v>8</v>
      </c>
      <c r="B1058" s="80" t="s">
        <v>276</v>
      </c>
      <c r="C1058" s="78" t="s">
        <v>127</v>
      </c>
      <c r="D1058" s="78">
        <v>650</v>
      </c>
      <c r="E1058" s="78"/>
      <c r="F1058" s="54"/>
      <c r="G1058" s="97"/>
      <c r="H1058" s="97"/>
      <c r="I1058" s="97"/>
      <c r="J1058" s="97"/>
    </row>
    <row r="1059" spans="1:10" ht="14.25" x14ac:dyDescent="0.2">
      <c r="A1059" s="79">
        <f t="shared" si="12"/>
        <v>9</v>
      </c>
      <c r="B1059" s="80" t="s">
        <v>277</v>
      </c>
      <c r="C1059" s="78" t="s">
        <v>127</v>
      </c>
      <c r="D1059" s="78">
        <v>1500</v>
      </c>
      <c r="E1059" s="78"/>
      <c r="F1059" s="54"/>
      <c r="G1059" s="97"/>
      <c r="H1059" s="97"/>
      <c r="I1059" s="97"/>
      <c r="J1059" s="97"/>
    </row>
    <row r="1060" spans="1:10" ht="14.25" x14ac:dyDescent="0.2">
      <c r="A1060" s="79">
        <f t="shared" si="12"/>
        <v>10</v>
      </c>
      <c r="B1060" s="80" t="s">
        <v>278</v>
      </c>
      <c r="C1060" s="78" t="s">
        <v>127</v>
      </c>
      <c r="D1060" s="78">
        <v>30</v>
      </c>
      <c r="E1060" s="78"/>
      <c r="F1060" s="54"/>
      <c r="G1060" s="97"/>
      <c r="H1060" s="97"/>
      <c r="I1060" s="97"/>
      <c r="J1060" s="97"/>
    </row>
    <row r="1061" spans="1:10" ht="14.25" x14ac:dyDescent="0.2">
      <c r="A1061" s="79">
        <f t="shared" si="12"/>
        <v>11</v>
      </c>
      <c r="B1061" s="80" t="s">
        <v>279</v>
      </c>
      <c r="C1061" s="78" t="s">
        <v>127</v>
      </c>
      <c r="D1061" s="78">
        <v>140</v>
      </c>
      <c r="E1061" s="78"/>
      <c r="F1061" s="54"/>
      <c r="G1061" s="97"/>
      <c r="H1061" s="97"/>
      <c r="I1061" s="97"/>
      <c r="J1061" s="97"/>
    </row>
    <row r="1062" spans="1:10" ht="14.25" x14ac:dyDescent="0.2">
      <c r="A1062" s="79">
        <f t="shared" si="12"/>
        <v>12</v>
      </c>
      <c r="B1062" s="80" t="s">
        <v>280</v>
      </c>
      <c r="C1062" s="78" t="s">
        <v>127</v>
      </c>
      <c r="D1062" s="78">
        <v>25</v>
      </c>
      <c r="E1062" s="78"/>
      <c r="F1062" s="54"/>
      <c r="G1062" s="97"/>
      <c r="H1062" s="97"/>
      <c r="I1062" s="97"/>
      <c r="J1062" s="97"/>
    </row>
    <row r="1063" spans="1:10" ht="14.25" x14ac:dyDescent="0.2">
      <c r="A1063" s="79">
        <f t="shared" si="12"/>
        <v>13</v>
      </c>
      <c r="B1063" s="80" t="s">
        <v>281</v>
      </c>
      <c r="C1063" s="78" t="s">
        <v>127</v>
      </c>
      <c r="D1063" s="78">
        <v>70</v>
      </c>
      <c r="E1063" s="78"/>
      <c r="F1063" s="54"/>
      <c r="G1063" s="97"/>
      <c r="H1063" s="97"/>
      <c r="I1063" s="97"/>
      <c r="J1063" s="97"/>
    </row>
    <row r="1064" spans="1:10" x14ac:dyDescent="0.2">
      <c r="A1064" s="79">
        <f t="shared" si="12"/>
        <v>14</v>
      </c>
      <c r="B1064" s="80" t="s">
        <v>282</v>
      </c>
      <c r="C1064" s="78" t="s">
        <v>127</v>
      </c>
      <c r="D1064" s="78">
        <v>10</v>
      </c>
      <c r="E1064" s="78"/>
      <c r="F1064" s="54"/>
      <c r="G1064" s="142"/>
      <c r="H1064" s="142"/>
      <c r="I1064" s="97"/>
      <c r="J1064" s="97"/>
    </row>
    <row r="1065" spans="1:10" x14ac:dyDescent="0.2">
      <c r="A1065" s="79">
        <f t="shared" si="12"/>
        <v>15</v>
      </c>
      <c r="B1065" s="80" t="s">
        <v>1712</v>
      </c>
      <c r="C1065" s="78" t="s">
        <v>127</v>
      </c>
      <c r="D1065" s="78">
        <v>1100</v>
      </c>
      <c r="E1065" s="78"/>
      <c r="F1065" s="54"/>
      <c r="G1065" s="142"/>
      <c r="H1065" s="97"/>
      <c r="I1065" s="97"/>
      <c r="J1065" s="97"/>
    </row>
    <row r="1066" spans="1:10" x14ac:dyDescent="0.2">
      <c r="A1066" s="79">
        <f t="shared" si="12"/>
        <v>16</v>
      </c>
      <c r="B1066" s="80" t="s">
        <v>1713</v>
      </c>
      <c r="C1066" s="78" t="s">
        <v>127</v>
      </c>
      <c r="D1066" s="78">
        <v>480</v>
      </c>
      <c r="E1066" s="78"/>
      <c r="F1066" s="54"/>
      <c r="G1066" s="142"/>
      <c r="H1066" s="97"/>
      <c r="I1066" s="97"/>
      <c r="J1066" s="97"/>
    </row>
    <row r="1067" spans="1:10" x14ac:dyDescent="0.2">
      <c r="A1067" s="79">
        <f t="shared" si="12"/>
        <v>17</v>
      </c>
      <c r="B1067" s="80" t="s">
        <v>1714</v>
      </c>
      <c r="C1067" s="78" t="s">
        <v>127</v>
      </c>
      <c r="D1067" s="78">
        <v>350</v>
      </c>
      <c r="E1067" s="78"/>
      <c r="F1067" s="54"/>
      <c r="G1067" s="97"/>
      <c r="H1067" s="97"/>
      <c r="I1067" s="97"/>
      <c r="J1067" s="97"/>
    </row>
    <row r="1068" spans="1:10" x14ac:dyDescent="0.2">
      <c r="A1068" s="79">
        <f t="shared" si="12"/>
        <v>18</v>
      </c>
      <c r="B1068" s="80" t="s">
        <v>1715</v>
      </c>
      <c r="C1068" s="78" t="s">
        <v>127</v>
      </c>
      <c r="D1068" s="78">
        <v>65</v>
      </c>
      <c r="E1068" s="78"/>
      <c r="F1068" s="54"/>
      <c r="G1068" s="97"/>
      <c r="H1068" s="97"/>
      <c r="I1068" s="97"/>
      <c r="J1068" s="97"/>
    </row>
    <row r="1069" spans="1:10" x14ac:dyDescent="0.2">
      <c r="A1069" s="79">
        <f t="shared" si="12"/>
        <v>19</v>
      </c>
      <c r="B1069" s="80" t="s">
        <v>1716</v>
      </c>
      <c r="C1069" s="78" t="s">
        <v>127</v>
      </c>
      <c r="D1069" s="78">
        <v>760</v>
      </c>
      <c r="E1069" s="78"/>
      <c r="F1069" s="54"/>
      <c r="G1069" s="142"/>
      <c r="H1069" s="97"/>
      <c r="I1069" s="97"/>
      <c r="J1069" s="97"/>
    </row>
    <row r="1070" spans="1:10" x14ac:dyDescent="0.2">
      <c r="A1070" s="79">
        <f t="shared" si="12"/>
        <v>20</v>
      </c>
      <c r="B1070" s="80" t="s">
        <v>1717</v>
      </c>
      <c r="C1070" s="78" t="s">
        <v>127</v>
      </c>
      <c r="D1070" s="78">
        <v>20</v>
      </c>
      <c r="E1070" s="78"/>
      <c r="F1070" s="54"/>
      <c r="G1070" s="97"/>
      <c r="H1070" s="97"/>
      <c r="I1070" s="97"/>
      <c r="J1070" s="97"/>
    </row>
    <row r="1071" spans="1:10" ht="38.25" x14ac:dyDescent="0.2">
      <c r="A1071" s="79">
        <f t="shared" si="12"/>
        <v>21</v>
      </c>
      <c r="B1071" s="80" t="s">
        <v>283</v>
      </c>
      <c r="C1071" s="78" t="s">
        <v>127</v>
      </c>
      <c r="D1071" s="78">
        <v>180</v>
      </c>
      <c r="E1071" s="78"/>
      <c r="F1071" s="54"/>
      <c r="G1071" s="97"/>
      <c r="H1071" s="97"/>
      <c r="I1071" s="97"/>
      <c r="J1071" s="97"/>
    </row>
    <row r="1072" spans="1:10" ht="38.25" x14ac:dyDescent="0.2">
      <c r="A1072" s="79">
        <f t="shared" si="12"/>
        <v>22</v>
      </c>
      <c r="B1072" s="80" t="s">
        <v>284</v>
      </c>
      <c r="C1072" s="78" t="s">
        <v>127</v>
      </c>
      <c r="D1072" s="78">
        <v>160</v>
      </c>
      <c r="E1072" s="78"/>
      <c r="F1072" s="54"/>
      <c r="G1072" s="97"/>
      <c r="H1072" s="97"/>
      <c r="I1072" s="97"/>
      <c r="J1072" s="97"/>
    </row>
    <row r="1073" spans="1:10" x14ac:dyDescent="0.2">
      <c r="A1073" s="79">
        <f t="shared" si="12"/>
        <v>23</v>
      </c>
      <c r="B1073" s="80" t="s">
        <v>285</v>
      </c>
      <c r="C1073" s="78" t="s">
        <v>127</v>
      </c>
      <c r="D1073" s="78">
        <v>340</v>
      </c>
      <c r="E1073" s="78"/>
      <c r="F1073" s="54"/>
      <c r="G1073" s="97"/>
      <c r="H1073" s="97"/>
      <c r="I1073" s="97"/>
      <c r="J1073" s="97"/>
    </row>
    <row r="1074" spans="1:10" x14ac:dyDescent="0.2">
      <c r="A1074" s="79">
        <f t="shared" si="12"/>
        <v>24</v>
      </c>
      <c r="B1074" s="80" t="s">
        <v>224</v>
      </c>
      <c r="C1074" s="78" t="s">
        <v>14</v>
      </c>
      <c r="D1074" s="78">
        <v>1</v>
      </c>
      <c r="E1074" s="78"/>
      <c r="F1074" s="54"/>
      <c r="G1074" s="142"/>
      <c r="H1074" s="142"/>
      <c r="I1074" s="97"/>
      <c r="J1074" s="97"/>
    </row>
    <row r="1075" spans="1:10" ht="25.5" x14ac:dyDescent="0.2">
      <c r="A1075" s="79">
        <f t="shared" si="12"/>
        <v>25</v>
      </c>
      <c r="B1075" s="80" t="s">
        <v>286</v>
      </c>
      <c r="C1075" s="78" t="s">
        <v>14</v>
      </c>
      <c r="D1075" s="78">
        <v>1</v>
      </c>
      <c r="E1075" s="78"/>
      <c r="F1075" s="54"/>
      <c r="G1075" s="97"/>
      <c r="H1075" s="97"/>
      <c r="I1075" s="97"/>
      <c r="J1075" s="97"/>
    </row>
    <row r="1076" spans="1:10" ht="25.5" x14ac:dyDescent="0.2">
      <c r="A1076" s="79">
        <f t="shared" si="12"/>
        <v>26</v>
      </c>
      <c r="B1076" s="80" t="s">
        <v>287</v>
      </c>
      <c r="C1076" s="78" t="s">
        <v>14</v>
      </c>
      <c r="D1076" s="78">
        <v>1</v>
      </c>
      <c r="E1076" s="78"/>
      <c r="F1076" s="54"/>
      <c r="G1076" s="97"/>
      <c r="H1076" s="97"/>
      <c r="I1076" s="97"/>
      <c r="J1076" s="97"/>
    </row>
    <row r="1077" spans="1:10" x14ac:dyDescent="0.2">
      <c r="A1077" s="79">
        <f t="shared" si="12"/>
        <v>27</v>
      </c>
      <c r="B1077" s="80" t="s">
        <v>288</v>
      </c>
      <c r="C1077" s="78" t="s">
        <v>14</v>
      </c>
      <c r="D1077" s="78">
        <v>1</v>
      </c>
      <c r="E1077" s="78"/>
      <c r="F1077" s="54"/>
      <c r="G1077" s="97"/>
      <c r="H1077" s="97"/>
      <c r="I1077" s="97"/>
      <c r="J1077" s="97"/>
    </row>
    <row r="1078" spans="1:10" x14ac:dyDescent="0.2">
      <c r="A1078" s="79">
        <f t="shared" si="12"/>
        <v>28</v>
      </c>
      <c r="B1078" s="80" t="s">
        <v>289</v>
      </c>
      <c r="C1078" s="78" t="s">
        <v>14</v>
      </c>
      <c r="D1078" s="78">
        <v>1</v>
      </c>
      <c r="E1078" s="78"/>
      <c r="F1078" s="54"/>
      <c r="G1078" s="97"/>
      <c r="H1078" s="97"/>
      <c r="I1078" s="97"/>
      <c r="J1078" s="97"/>
    </row>
    <row r="1079" spans="1:10" x14ac:dyDescent="0.2">
      <c r="A1079" s="79">
        <f t="shared" si="12"/>
        <v>29</v>
      </c>
      <c r="B1079" s="80" t="s">
        <v>290</v>
      </c>
      <c r="C1079" s="78" t="s">
        <v>14</v>
      </c>
      <c r="D1079" s="78">
        <v>1</v>
      </c>
      <c r="E1079" s="78"/>
      <c r="F1079" s="54"/>
      <c r="G1079" s="97"/>
      <c r="H1079" s="97"/>
      <c r="I1079" s="97"/>
      <c r="J1079" s="97"/>
    </row>
    <row r="1080" spans="1:10" x14ac:dyDescent="0.2">
      <c r="A1080" s="79">
        <f t="shared" si="12"/>
        <v>30</v>
      </c>
      <c r="B1080" s="80" t="s">
        <v>263</v>
      </c>
      <c r="C1080" s="78" t="s">
        <v>14</v>
      </c>
      <c r="D1080" s="78">
        <v>1</v>
      </c>
      <c r="E1080" s="78"/>
      <c r="F1080" s="54"/>
      <c r="G1080" s="97"/>
      <c r="H1080" s="97"/>
    </row>
    <row r="1081" spans="1:10" ht="25.5" x14ac:dyDescent="0.2">
      <c r="A1081" s="79">
        <f>A1079+1</f>
        <v>30</v>
      </c>
      <c r="B1081" s="99" t="s">
        <v>1698</v>
      </c>
      <c r="C1081" s="78" t="s">
        <v>14</v>
      </c>
      <c r="D1081" s="78">
        <v>3</v>
      </c>
      <c r="E1081" s="78"/>
      <c r="F1081" s="54"/>
      <c r="G1081" s="97"/>
      <c r="H1081" s="97"/>
      <c r="I1081" s="97"/>
      <c r="J1081" s="97"/>
    </row>
    <row r="1082" spans="1:10" ht="25.5" x14ac:dyDescent="0.2">
      <c r="A1082" s="79">
        <f t="shared" si="12"/>
        <v>31</v>
      </c>
      <c r="B1082" s="99" t="s">
        <v>1697</v>
      </c>
      <c r="C1082" s="78" t="s">
        <v>14</v>
      </c>
      <c r="D1082" s="78">
        <v>1</v>
      </c>
      <c r="E1082" s="78"/>
      <c r="F1082" s="54"/>
      <c r="G1082" s="97"/>
      <c r="H1082" s="97"/>
      <c r="I1082" s="97"/>
      <c r="J1082" s="97"/>
    </row>
    <row r="1083" spans="1:10" ht="25.5" x14ac:dyDescent="0.2">
      <c r="A1083" s="79">
        <f t="shared" si="12"/>
        <v>32</v>
      </c>
      <c r="B1083" s="80" t="s">
        <v>1694</v>
      </c>
      <c r="C1083" s="78" t="s">
        <v>14</v>
      </c>
      <c r="D1083" s="78">
        <v>1</v>
      </c>
      <c r="E1083" s="78"/>
      <c r="F1083" s="54"/>
      <c r="G1083" s="97"/>
      <c r="H1083" s="97"/>
      <c r="I1083" s="97"/>
      <c r="J1083" s="97"/>
    </row>
    <row r="1084" spans="1:10" ht="25.5" x14ac:dyDescent="0.2">
      <c r="A1084" s="79">
        <f t="shared" si="12"/>
        <v>33</v>
      </c>
      <c r="B1084" s="80" t="s">
        <v>1718</v>
      </c>
      <c r="C1084" s="78" t="s">
        <v>14</v>
      </c>
      <c r="D1084" s="78">
        <v>183</v>
      </c>
      <c r="E1084" s="78"/>
      <c r="F1084" s="54"/>
      <c r="G1084" s="97"/>
      <c r="H1084" s="97"/>
      <c r="I1084" s="97"/>
      <c r="J1084" s="97"/>
    </row>
    <row r="1085" spans="1:10" ht="25.5" x14ac:dyDescent="0.2">
      <c r="A1085" s="79">
        <f t="shared" si="12"/>
        <v>34</v>
      </c>
      <c r="B1085" s="99" t="s">
        <v>1663</v>
      </c>
      <c r="C1085" s="78" t="s">
        <v>14</v>
      </c>
      <c r="D1085" s="78">
        <v>36</v>
      </c>
      <c r="E1085" s="78"/>
      <c r="F1085" s="54"/>
      <c r="G1085" s="97"/>
      <c r="H1085" s="97"/>
      <c r="I1085" s="97"/>
      <c r="J1085" s="97"/>
    </row>
    <row r="1086" spans="1:10" x14ac:dyDescent="0.2">
      <c r="A1086" s="79">
        <f t="shared" si="12"/>
        <v>35</v>
      </c>
      <c r="B1086" s="99" t="s">
        <v>1719</v>
      </c>
      <c r="C1086" s="78" t="s">
        <v>14</v>
      </c>
      <c r="D1086" s="78">
        <v>24</v>
      </c>
      <c r="E1086" s="78"/>
      <c r="F1086" s="54"/>
      <c r="G1086" s="97"/>
      <c r="H1086" s="97"/>
      <c r="I1086" s="97"/>
      <c r="J1086" s="97"/>
    </row>
    <row r="1087" spans="1:10" ht="55.15" customHeight="1" x14ac:dyDescent="0.2">
      <c r="A1087" s="79">
        <f t="shared" si="12"/>
        <v>36</v>
      </c>
      <c r="B1087" s="80" t="s">
        <v>1691</v>
      </c>
      <c r="C1087" s="78" t="s">
        <v>14</v>
      </c>
      <c r="D1087" s="78">
        <v>3</v>
      </c>
      <c r="E1087" s="78"/>
      <c r="F1087" s="54"/>
      <c r="G1087" s="97"/>
      <c r="H1087" s="97"/>
      <c r="I1087" s="97"/>
      <c r="J1087" s="97"/>
    </row>
    <row r="1088" spans="1:10" ht="45.6" customHeight="1" x14ac:dyDescent="0.2">
      <c r="A1088" s="79">
        <f t="shared" si="12"/>
        <v>37</v>
      </c>
      <c r="B1088" s="80" t="s">
        <v>1692</v>
      </c>
      <c r="C1088" s="78" t="s">
        <v>14</v>
      </c>
      <c r="D1088" s="78">
        <v>1</v>
      </c>
      <c r="E1088" s="78"/>
      <c r="F1088" s="54"/>
      <c r="G1088" s="97"/>
      <c r="H1088" s="97"/>
      <c r="I1088" s="97"/>
      <c r="J1088" s="97"/>
    </row>
    <row r="1089" spans="1:10" ht="25.5" x14ac:dyDescent="0.2">
      <c r="A1089" s="79">
        <f t="shared" si="12"/>
        <v>38</v>
      </c>
      <c r="B1089" s="99" t="s">
        <v>1662</v>
      </c>
      <c r="C1089" s="78" t="s">
        <v>14</v>
      </c>
      <c r="D1089" s="78">
        <v>22</v>
      </c>
      <c r="E1089" s="78"/>
      <c r="F1089" s="54"/>
      <c r="G1089" s="97"/>
      <c r="H1089" s="97"/>
      <c r="I1089" s="97"/>
      <c r="J1089" s="97"/>
    </row>
    <row r="1090" spans="1:10" x14ac:dyDescent="0.2">
      <c r="A1090" s="79">
        <f t="shared" si="12"/>
        <v>39</v>
      </c>
      <c r="B1090" s="80" t="s">
        <v>1667</v>
      </c>
      <c r="C1090" s="78" t="s">
        <v>14</v>
      </c>
      <c r="D1090" s="78">
        <v>1</v>
      </c>
      <c r="E1090" s="78"/>
      <c r="F1090" s="54"/>
      <c r="G1090" s="142"/>
      <c r="H1090" s="97"/>
      <c r="I1090" s="97"/>
      <c r="J1090" s="97"/>
    </row>
    <row r="1091" spans="1:10" ht="25.5" x14ac:dyDescent="0.2">
      <c r="A1091" s="79">
        <f t="shared" si="12"/>
        <v>40</v>
      </c>
      <c r="B1091" s="80" t="s">
        <v>1720</v>
      </c>
      <c r="C1091" s="78" t="s">
        <v>14</v>
      </c>
      <c r="D1091" s="78">
        <v>21</v>
      </c>
      <c r="E1091" s="78"/>
      <c r="F1091" s="54"/>
      <c r="G1091" s="97"/>
      <c r="H1091" s="97"/>
      <c r="I1091" s="97"/>
      <c r="J1091" s="97"/>
    </row>
    <row r="1092" spans="1:10" ht="14.45" customHeight="1" x14ac:dyDescent="0.2">
      <c r="A1092" s="79">
        <f t="shared" si="12"/>
        <v>41</v>
      </c>
      <c r="B1092" s="80" t="s">
        <v>1721</v>
      </c>
      <c r="C1092" s="78" t="s">
        <v>14</v>
      </c>
      <c r="D1092" s="78">
        <v>3</v>
      </c>
      <c r="E1092" s="78"/>
      <c r="F1092" s="54"/>
      <c r="G1092" s="97"/>
      <c r="H1092" s="97"/>
      <c r="I1092" s="97"/>
      <c r="J1092" s="97"/>
    </row>
    <row r="1093" spans="1:10" x14ac:dyDescent="0.2">
      <c r="A1093" s="79">
        <f t="shared" si="12"/>
        <v>42</v>
      </c>
      <c r="B1093" s="80" t="s">
        <v>1722</v>
      </c>
      <c r="C1093" s="78" t="s">
        <v>14</v>
      </c>
      <c r="D1093" s="78">
        <v>93</v>
      </c>
      <c r="E1093" s="78"/>
      <c r="F1093" s="54"/>
      <c r="G1093" s="97"/>
      <c r="H1093" s="97"/>
      <c r="I1093" s="97"/>
      <c r="J1093" s="97"/>
    </row>
    <row r="1094" spans="1:10" ht="25.5" x14ac:dyDescent="0.2">
      <c r="A1094" s="79">
        <f t="shared" si="12"/>
        <v>43</v>
      </c>
      <c r="B1094" s="80" t="s">
        <v>1723</v>
      </c>
      <c r="C1094" s="78" t="s">
        <v>14</v>
      </c>
      <c r="D1094" s="78">
        <v>25</v>
      </c>
      <c r="E1094" s="78"/>
      <c r="F1094" s="54"/>
      <c r="G1094" s="97"/>
      <c r="H1094" s="97"/>
      <c r="I1094" s="97"/>
      <c r="J1094" s="97"/>
    </row>
    <row r="1095" spans="1:10" x14ac:dyDescent="0.2">
      <c r="A1095" s="79">
        <f t="shared" si="12"/>
        <v>44</v>
      </c>
      <c r="B1095" s="80" t="s">
        <v>1724</v>
      </c>
      <c r="C1095" s="78" t="s">
        <v>14</v>
      </c>
      <c r="D1095" s="78">
        <v>4</v>
      </c>
      <c r="E1095" s="78"/>
      <c r="F1095" s="54"/>
      <c r="G1095" s="97"/>
      <c r="H1095" s="97"/>
      <c r="I1095" s="97"/>
      <c r="J1095" s="97"/>
    </row>
    <row r="1096" spans="1:10" ht="25.5" x14ac:dyDescent="0.2">
      <c r="A1096" s="79">
        <f t="shared" si="12"/>
        <v>45</v>
      </c>
      <c r="B1096" s="80" t="s">
        <v>1725</v>
      </c>
      <c r="C1096" s="78" t="s">
        <v>14</v>
      </c>
      <c r="D1096" s="78">
        <v>1</v>
      </c>
      <c r="E1096" s="78"/>
      <c r="F1096" s="54"/>
      <c r="G1096" s="97"/>
      <c r="H1096" s="97"/>
      <c r="I1096" s="97"/>
      <c r="J1096" s="97"/>
    </row>
    <row r="1097" spans="1:10" x14ac:dyDescent="0.2">
      <c r="A1097" s="79">
        <f t="shared" si="12"/>
        <v>46</v>
      </c>
      <c r="B1097" s="80" t="s">
        <v>1726</v>
      </c>
      <c r="C1097" s="78" t="s">
        <v>14</v>
      </c>
      <c r="D1097" s="78">
        <v>98</v>
      </c>
      <c r="E1097" s="78"/>
      <c r="F1097" s="54"/>
      <c r="G1097" s="97"/>
      <c r="H1097" s="97"/>
      <c r="I1097" s="97"/>
      <c r="J1097" s="97"/>
    </row>
    <row r="1098" spans="1:10" ht="27" customHeight="1" x14ac:dyDescent="0.2">
      <c r="A1098" s="79">
        <f t="shared" si="12"/>
        <v>47</v>
      </c>
      <c r="B1098" s="80" t="s">
        <v>1727</v>
      </c>
      <c r="C1098" s="78" t="s">
        <v>14</v>
      </c>
      <c r="D1098" s="78">
        <v>196</v>
      </c>
      <c r="E1098" s="78"/>
      <c r="F1098" s="54"/>
      <c r="G1098" s="97"/>
      <c r="H1098" s="97"/>
      <c r="I1098" s="97"/>
      <c r="J1098" s="97"/>
    </row>
    <row r="1099" spans="1:10" ht="25.5" x14ac:dyDescent="0.2">
      <c r="A1099" s="79">
        <f t="shared" si="12"/>
        <v>48</v>
      </c>
      <c r="B1099" s="80" t="s">
        <v>1728</v>
      </c>
      <c r="C1099" s="78" t="s">
        <v>14</v>
      </c>
      <c r="D1099" s="78">
        <v>98</v>
      </c>
      <c r="E1099" s="78"/>
      <c r="F1099" s="54"/>
      <c r="G1099" s="97"/>
      <c r="H1099" s="97"/>
      <c r="I1099" s="97"/>
      <c r="J1099" s="97"/>
    </row>
    <row r="1100" spans="1:10" x14ac:dyDescent="0.2">
      <c r="A1100" s="79">
        <f t="shared" si="12"/>
        <v>49</v>
      </c>
      <c r="B1100" s="80" t="s">
        <v>1729</v>
      </c>
      <c r="C1100" s="78" t="s">
        <v>14</v>
      </c>
      <c r="D1100" s="78">
        <v>2</v>
      </c>
      <c r="E1100" s="78"/>
      <c r="F1100" s="54"/>
      <c r="G1100" s="97"/>
      <c r="H1100" s="97"/>
      <c r="I1100" s="97"/>
      <c r="J1100" s="97"/>
    </row>
    <row r="1101" spans="1:10" x14ac:dyDescent="0.2">
      <c r="A1101" s="79">
        <f t="shared" si="12"/>
        <v>50</v>
      </c>
      <c r="B1101" s="80" t="s">
        <v>1730</v>
      </c>
      <c r="C1101" s="78" t="s">
        <v>14</v>
      </c>
      <c r="D1101" s="78">
        <v>1</v>
      </c>
      <c r="E1101" s="78"/>
      <c r="F1101" s="54"/>
      <c r="G1101" s="97"/>
      <c r="H1101" s="97"/>
      <c r="I1101" s="97"/>
      <c r="J1101" s="97"/>
    </row>
    <row r="1102" spans="1:10" x14ac:dyDescent="0.2">
      <c r="A1102" s="79">
        <f t="shared" si="12"/>
        <v>51</v>
      </c>
      <c r="B1102" s="80" t="s">
        <v>1731</v>
      </c>
      <c r="C1102" s="78" t="s">
        <v>14</v>
      </c>
      <c r="D1102" s="78">
        <v>25</v>
      </c>
      <c r="E1102" s="78"/>
      <c r="F1102" s="54"/>
      <c r="G1102" s="142"/>
      <c r="H1102" s="97"/>
      <c r="I1102" s="97"/>
      <c r="J1102" s="97"/>
    </row>
    <row r="1103" spans="1:10" x14ac:dyDescent="0.2">
      <c r="A1103" s="79">
        <f t="shared" si="12"/>
        <v>52</v>
      </c>
      <c r="B1103" s="80" t="s">
        <v>1732</v>
      </c>
      <c r="C1103" s="78" t="s">
        <v>14</v>
      </c>
      <c r="D1103" s="78">
        <v>2</v>
      </c>
      <c r="E1103" s="78"/>
      <c r="F1103" s="54"/>
      <c r="G1103" s="97"/>
      <c r="H1103" s="97"/>
      <c r="I1103" s="97"/>
      <c r="J1103" s="97"/>
    </row>
    <row r="1104" spans="1:10" ht="25.5" x14ac:dyDescent="0.2">
      <c r="A1104" s="79">
        <f t="shared" si="12"/>
        <v>53</v>
      </c>
      <c r="B1104" s="80" t="s">
        <v>1733</v>
      </c>
      <c r="C1104" s="78" t="s">
        <v>14</v>
      </c>
      <c r="D1104" s="78">
        <v>18</v>
      </c>
      <c r="E1104" s="78"/>
      <c r="F1104" s="54"/>
      <c r="G1104" s="142"/>
      <c r="H1104" s="97"/>
      <c r="I1104" s="97"/>
      <c r="J1104" s="97"/>
    </row>
    <row r="1105" spans="1:10" x14ac:dyDescent="0.2">
      <c r="A1105" s="79">
        <f t="shared" si="12"/>
        <v>54</v>
      </c>
      <c r="B1105" s="80" t="s">
        <v>1734</v>
      </c>
      <c r="C1105" s="78" t="s">
        <v>14</v>
      </c>
      <c r="D1105" s="78">
        <v>24</v>
      </c>
      <c r="E1105" s="78"/>
      <c r="F1105" s="54"/>
      <c r="G1105" s="97"/>
      <c r="H1105" s="97"/>
      <c r="I1105" s="97"/>
      <c r="J1105" s="97"/>
    </row>
    <row r="1106" spans="1:10" ht="25.5" x14ac:dyDescent="0.2">
      <c r="A1106" s="79">
        <f t="shared" si="12"/>
        <v>55</v>
      </c>
      <c r="B1106" s="80" t="s">
        <v>1735</v>
      </c>
      <c r="C1106" s="78" t="s">
        <v>14</v>
      </c>
      <c r="D1106" s="78">
        <v>1</v>
      </c>
      <c r="E1106" s="78"/>
      <c r="F1106" s="54"/>
      <c r="G1106" s="97"/>
      <c r="H1106" s="97"/>
      <c r="I1106" s="97"/>
      <c r="J1106" s="97"/>
    </row>
    <row r="1107" spans="1:10" ht="25.5" x14ac:dyDescent="0.2">
      <c r="A1107" s="79">
        <f t="shared" si="12"/>
        <v>56</v>
      </c>
      <c r="B1107" s="80" t="s">
        <v>1736</v>
      </c>
      <c r="C1107" s="78" t="s">
        <v>14</v>
      </c>
      <c r="D1107" s="78">
        <v>98</v>
      </c>
      <c r="E1107" s="78"/>
      <c r="F1107" s="54"/>
      <c r="G1107" s="97"/>
      <c r="H1107" s="97"/>
      <c r="I1107" s="97"/>
      <c r="J1107" s="97"/>
    </row>
    <row r="1108" spans="1:10" x14ac:dyDescent="0.2">
      <c r="A1108" s="79">
        <f t="shared" si="12"/>
        <v>57</v>
      </c>
      <c r="B1108" s="80" t="s">
        <v>232</v>
      </c>
      <c r="C1108" s="78" t="s">
        <v>14</v>
      </c>
      <c r="D1108" s="78">
        <v>6</v>
      </c>
      <c r="E1108" s="78"/>
      <c r="F1108" s="54"/>
      <c r="G1108" s="142"/>
      <c r="H1108" s="97"/>
      <c r="I1108" s="97"/>
      <c r="J1108" s="97"/>
    </row>
    <row r="1109" spans="1:10" x14ac:dyDescent="0.2">
      <c r="A1109" s="79">
        <f t="shared" si="12"/>
        <v>58</v>
      </c>
      <c r="B1109" s="80" t="s">
        <v>1737</v>
      </c>
      <c r="C1109" s="78" t="s">
        <v>14</v>
      </c>
      <c r="D1109" s="78">
        <v>180</v>
      </c>
      <c r="E1109" s="78"/>
      <c r="F1109" s="54"/>
      <c r="G1109" s="97"/>
      <c r="H1109" s="142"/>
      <c r="I1109" s="142"/>
      <c r="J1109" s="97"/>
    </row>
    <row r="1110" spans="1:10" x14ac:dyDescent="0.2">
      <c r="A1110" s="79">
        <f t="shared" si="12"/>
        <v>59</v>
      </c>
      <c r="B1110" s="80" t="s">
        <v>1738</v>
      </c>
      <c r="C1110" s="78" t="s">
        <v>14</v>
      </c>
      <c r="D1110" s="78">
        <v>150</v>
      </c>
      <c r="E1110" s="78"/>
      <c r="F1110" s="54"/>
      <c r="G1110" s="97"/>
      <c r="H1110" s="97"/>
      <c r="I1110" s="97"/>
      <c r="J1110" s="97"/>
    </row>
    <row r="1111" spans="1:10" ht="16.149999999999999" customHeight="1" x14ac:dyDescent="0.25">
      <c r="A1111" s="79">
        <f t="shared" si="12"/>
        <v>60</v>
      </c>
      <c r="B1111" s="80" t="s">
        <v>240</v>
      </c>
      <c r="C1111" s="78" t="s">
        <v>14</v>
      </c>
      <c r="D1111" s="78">
        <v>2</v>
      </c>
      <c r="E1111" s="81"/>
      <c r="F1111" s="54"/>
    </row>
    <row r="1112" spans="1:10" x14ac:dyDescent="0.25">
      <c r="A1112" s="79">
        <f t="shared" si="12"/>
        <v>61</v>
      </c>
      <c r="B1112" s="80" t="s">
        <v>241</v>
      </c>
      <c r="C1112" s="78" t="s">
        <v>14</v>
      </c>
      <c r="D1112" s="78">
        <v>2</v>
      </c>
      <c r="E1112" s="81"/>
      <c r="F1112" s="54"/>
    </row>
    <row r="1113" spans="1:10" x14ac:dyDescent="0.25">
      <c r="A1113" s="79">
        <f t="shared" si="12"/>
        <v>62</v>
      </c>
      <c r="B1113" s="80" t="s">
        <v>242</v>
      </c>
      <c r="C1113" s="78" t="s">
        <v>14</v>
      </c>
      <c r="D1113" s="78">
        <v>450</v>
      </c>
      <c r="E1113" s="78"/>
      <c r="F1113" s="54"/>
    </row>
    <row r="1114" spans="1:10" ht="15.6" customHeight="1" x14ac:dyDescent="0.25">
      <c r="A1114" s="79">
        <f t="shared" si="12"/>
        <v>63</v>
      </c>
      <c r="B1114" s="80" t="s">
        <v>243</v>
      </c>
      <c r="C1114" s="78" t="s">
        <v>14</v>
      </c>
      <c r="D1114" s="78">
        <v>803</v>
      </c>
      <c r="E1114" s="78"/>
      <c r="F1114" s="54"/>
    </row>
    <row r="1115" spans="1:10" s="96" customFormat="1" ht="28.15" customHeight="1" x14ac:dyDescent="0.25">
      <c r="A1115" s="79">
        <f t="shared" si="12"/>
        <v>64</v>
      </c>
      <c r="B1115" s="77" t="s">
        <v>244</v>
      </c>
      <c r="C1115" s="78" t="s">
        <v>14</v>
      </c>
      <c r="D1115" s="93">
        <v>1</v>
      </c>
      <c r="E1115" s="37"/>
      <c r="F1115" s="54"/>
    </row>
    <row r="1116" spans="1:10" s="96" customFormat="1" ht="68.45" customHeight="1" x14ac:dyDescent="0.25">
      <c r="A1116" s="79">
        <f t="shared" si="12"/>
        <v>65</v>
      </c>
      <c r="B1116" s="77" t="s">
        <v>1710</v>
      </c>
      <c r="C1116" s="78" t="s">
        <v>14</v>
      </c>
      <c r="D1116" s="93">
        <v>1</v>
      </c>
      <c r="E1116" s="37"/>
      <c r="F1116" s="54"/>
    </row>
    <row r="1117" spans="1:10" s="9" customFormat="1" ht="15.6" customHeight="1" x14ac:dyDescent="0.25">
      <c r="A1117" s="22" t="s">
        <v>4</v>
      </c>
      <c r="B1117" s="23" t="s">
        <v>5</v>
      </c>
      <c r="C1117" s="24" t="s">
        <v>6</v>
      </c>
      <c r="D1117" s="24" t="s">
        <v>7</v>
      </c>
      <c r="E1117" s="24"/>
      <c r="F1117" s="24"/>
      <c r="G1117" s="110"/>
      <c r="H1117" s="110"/>
      <c r="I1117" s="110"/>
    </row>
    <row r="1118" spans="1:10" s="21" customFormat="1" x14ac:dyDescent="0.25">
      <c r="A1118" s="29" t="s">
        <v>71</v>
      </c>
      <c r="B1118" s="30"/>
      <c r="C1118" s="31"/>
      <c r="D1118" s="31"/>
      <c r="E1118" s="31"/>
      <c r="F1118" s="31"/>
      <c r="G1118" s="33"/>
    </row>
    <row r="1119" spans="1:10" x14ac:dyDescent="0.2">
      <c r="A1119" s="79"/>
      <c r="B1119" s="143" t="s">
        <v>291</v>
      </c>
      <c r="C1119" s="78"/>
      <c r="D1119" s="78"/>
      <c r="E1119" s="78"/>
      <c r="F1119" s="37"/>
      <c r="G1119" s="97"/>
      <c r="H1119" s="97"/>
      <c r="I1119" s="97"/>
      <c r="J1119" s="97"/>
    </row>
    <row r="1120" spans="1:10" ht="14.25" x14ac:dyDescent="0.2">
      <c r="A1120" s="79">
        <v>1</v>
      </c>
      <c r="B1120" s="80" t="s">
        <v>292</v>
      </c>
      <c r="C1120" s="78" t="s">
        <v>127</v>
      </c>
      <c r="D1120" s="78">
        <v>15</v>
      </c>
      <c r="E1120" s="78"/>
      <c r="F1120" s="54"/>
      <c r="H1120" s="97"/>
      <c r="I1120" s="97"/>
      <c r="J1120" s="97"/>
    </row>
    <row r="1121" spans="1:9" ht="14.25" x14ac:dyDescent="0.2">
      <c r="A1121" s="79">
        <f>A1120+1</f>
        <v>2</v>
      </c>
      <c r="B1121" s="80" t="s">
        <v>293</v>
      </c>
      <c r="C1121" s="78" t="s">
        <v>127</v>
      </c>
      <c r="D1121" s="78">
        <v>350</v>
      </c>
      <c r="E1121" s="78"/>
      <c r="F1121" s="54"/>
      <c r="H1121" s="97"/>
      <c r="I1121" s="97"/>
    </row>
    <row r="1122" spans="1:9" ht="14.25" x14ac:dyDescent="0.2">
      <c r="A1122" s="79">
        <f t="shared" ref="A1122:A1161" si="13">A1121+1</f>
        <v>3</v>
      </c>
      <c r="B1122" s="80" t="s">
        <v>294</v>
      </c>
      <c r="C1122" s="78" t="s">
        <v>127</v>
      </c>
      <c r="D1122" s="78">
        <v>165</v>
      </c>
      <c r="E1122" s="78"/>
      <c r="F1122" s="54"/>
      <c r="H1122" s="97"/>
      <c r="I1122" s="97"/>
    </row>
    <row r="1123" spans="1:9" ht="14.25" x14ac:dyDescent="0.2">
      <c r="A1123" s="79">
        <f t="shared" si="13"/>
        <v>4</v>
      </c>
      <c r="B1123" s="80" t="s">
        <v>295</v>
      </c>
      <c r="C1123" s="78" t="s">
        <v>127</v>
      </c>
      <c r="D1123" s="78">
        <v>280</v>
      </c>
      <c r="E1123" s="78"/>
      <c r="F1123" s="54"/>
      <c r="H1123" s="97"/>
      <c r="I1123" s="97"/>
    </row>
    <row r="1124" spans="1:9" ht="14.25" x14ac:dyDescent="0.2">
      <c r="A1124" s="79">
        <f t="shared" si="13"/>
        <v>5</v>
      </c>
      <c r="B1124" s="80" t="s">
        <v>296</v>
      </c>
      <c r="C1124" s="78" t="s">
        <v>127</v>
      </c>
      <c r="D1124" s="78">
        <v>80</v>
      </c>
      <c r="E1124" s="78"/>
      <c r="F1124" s="54"/>
      <c r="H1124" s="97"/>
      <c r="I1124" s="97"/>
    </row>
    <row r="1125" spans="1:9" ht="14.25" x14ac:dyDescent="0.2">
      <c r="A1125" s="79">
        <f t="shared" si="13"/>
        <v>6</v>
      </c>
      <c r="B1125" s="80" t="s">
        <v>297</v>
      </c>
      <c r="C1125" s="78" t="s">
        <v>127</v>
      </c>
      <c r="D1125" s="78">
        <v>80</v>
      </c>
      <c r="E1125" s="78"/>
      <c r="F1125" s="54"/>
      <c r="H1125" s="97"/>
      <c r="I1125" s="97"/>
    </row>
    <row r="1126" spans="1:9" ht="14.25" x14ac:dyDescent="0.2">
      <c r="A1126" s="79">
        <f t="shared" si="13"/>
        <v>7</v>
      </c>
      <c r="B1126" s="80" t="s">
        <v>298</v>
      </c>
      <c r="C1126" s="78" t="s">
        <v>127</v>
      </c>
      <c r="D1126" s="78">
        <v>70</v>
      </c>
      <c r="E1126" s="78"/>
      <c r="F1126" s="54"/>
      <c r="H1126" s="97"/>
      <c r="I1126" s="97"/>
    </row>
    <row r="1127" spans="1:9" ht="14.25" x14ac:dyDescent="0.2">
      <c r="A1127" s="79">
        <f t="shared" si="13"/>
        <v>8</v>
      </c>
      <c r="B1127" s="80" t="s">
        <v>299</v>
      </c>
      <c r="C1127" s="78" t="s">
        <v>127</v>
      </c>
      <c r="D1127" s="78">
        <v>55</v>
      </c>
      <c r="E1127" s="78"/>
      <c r="F1127" s="54"/>
      <c r="H1127" s="97"/>
      <c r="I1127" s="97"/>
    </row>
    <row r="1128" spans="1:9" ht="14.25" x14ac:dyDescent="0.2">
      <c r="A1128" s="79">
        <f t="shared" si="13"/>
        <v>9</v>
      </c>
      <c r="B1128" s="80" t="s">
        <v>300</v>
      </c>
      <c r="C1128" s="78" t="s">
        <v>127</v>
      </c>
      <c r="D1128" s="78">
        <v>80</v>
      </c>
      <c r="E1128" s="78"/>
      <c r="F1128" s="54"/>
      <c r="H1128" s="97"/>
      <c r="I1128" s="97"/>
    </row>
    <row r="1129" spans="1:9" ht="14.25" x14ac:dyDescent="0.2">
      <c r="A1129" s="79">
        <f t="shared" si="13"/>
        <v>10</v>
      </c>
      <c r="B1129" s="80" t="s">
        <v>301</v>
      </c>
      <c r="C1129" s="78" t="s">
        <v>127</v>
      </c>
      <c r="D1129" s="78">
        <v>75</v>
      </c>
      <c r="E1129" s="78"/>
      <c r="F1129" s="54"/>
      <c r="H1129" s="97"/>
      <c r="I1129" s="97"/>
    </row>
    <row r="1130" spans="1:9" x14ac:dyDescent="0.2">
      <c r="A1130" s="79">
        <f t="shared" si="13"/>
        <v>11</v>
      </c>
      <c r="B1130" s="80" t="s">
        <v>1651</v>
      </c>
      <c r="C1130" s="78" t="s">
        <v>127</v>
      </c>
      <c r="D1130" s="78">
        <v>320</v>
      </c>
      <c r="E1130" s="78"/>
      <c r="F1130" s="54"/>
      <c r="G1130" s="97"/>
      <c r="H1130" s="97"/>
      <c r="I1130" s="97"/>
    </row>
    <row r="1131" spans="1:9" x14ac:dyDescent="0.2">
      <c r="A1131" s="79">
        <f t="shared" si="13"/>
        <v>12</v>
      </c>
      <c r="B1131" s="80" t="s">
        <v>1652</v>
      </c>
      <c r="C1131" s="78" t="s">
        <v>127</v>
      </c>
      <c r="D1131" s="78">
        <v>80</v>
      </c>
      <c r="E1131" s="78"/>
      <c r="F1131" s="54"/>
      <c r="G1131" s="97"/>
      <c r="H1131" s="97"/>
      <c r="I1131" s="97"/>
    </row>
    <row r="1132" spans="1:9" x14ac:dyDescent="0.2">
      <c r="A1132" s="79">
        <f t="shared" si="13"/>
        <v>13</v>
      </c>
      <c r="B1132" s="80" t="s">
        <v>1739</v>
      </c>
      <c r="C1132" s="78" t="s">
        <v>127</v>
      </c>
      <c r="D1132" s="78">
        <v>65</v>
      </c>
      <c r="E1132" s="78"/>
      <c r="F1132" s="54"/>
      <c r="G1132" s="97"/>
      <c r="H1132" s="97"/>
      <c r="I1132" s="97"/>
    </row>
    <row r="1133" spans="1:9" x14ac:dyDescent="0.2">
      <c r="A1133" s="79">
        <f t="shared" si="13"/>
        <v>14</v>
      </c>
      <c r="B1133" s="80" t="s">
        <v>1740</v>
      </c>
      <c r="C1133" s="78" t="s">
        <v>127</v>
      </c>
      <c r="D1133" s="78">
        <v>635</v>
      </c>
      <c r="E1133" s="78"/>
      <c r="F1133" s="54"/>
      <c r="G1133" s="142"/>
      <c r="H1133" s="97"/>
      <c r="I1133" s="97"/>
    </row>
    <row r="1134" spans="1:9" x14ac:dyDescent="0.2">
      <c r="A1134" s="79">
        <f t="shared" si="13"/>
        <v>15</v>
      </c>
      <c r="B1134" s="80" t="s">
        <v>1741</v>
      </c>
      <c r="C1134" s="78" t="s">
        <v>127</v>
      </c>
      <c r="D1134" s="78">
        <v>135</v>
      </c>
      <c r="E1134" s="78"/>
      <c r="F1134" s="54"/>
      <c r="G1134" s="142"/>
      <c r="H1134" s="97"/>
      <c r="I1134" s="97"/>
    </row>
    <row r="1135" spans="1:9" x14ac:dyDescent="0.2">
      <c r="A1135" s="79">
        <f t="shared" si="13"/>
        <v>16</v>
      </c>
      <c r="B1135" s="80" t="s">
        <v>1742</v>
      </c>
      <c r="C1135" s="78" t="s">
        <v>127</v>
      </c>
      <c r="D1135" s="78">
        <v>15</v>
      </c>
      <c r="E1135" s="78"/>
      <c r="F1135" s="54"/>
      <c r="G1135" s="142"/>
      <c r="H1135" s="97"/>
      <c r="I1135" s="97"/>
    </row>
    <row r="1136" spans="1:9" x14ac:dyDescent="0.2">
      <c r="A1136" s="79">
        <f t="shared" si="13"/>
        <v>17</v>
      </c>
      <c r="B1136" s="80" t="s">
        <v>1743</v>
      </c>
      <c r="C1136" s="78" t="s">
        <v>14</v>
      </c>
      <c r="D1136" s="78">
        <v>1</v>
      </c>
      <c r="E1136" s="78"/>
      <c r="F1136" s="54"/>
      <c r="G1136" s="97"/>
      <c r="H1136" s="97"/>
      <c r="I1136" s="97"/>
    </row>
    <row r="1137" spans="1:9" x14ac:dyDescent="0.2">
      <c r="A1137" s="79">
        <f t="shared" si="13"/>
        <v>18</v>
      </c>
      <c r="B1137" s="80" t="s">
        <v>1744</v>
      </c>
      <c r="C1137" s="78" t="s">
        <v>14</v>
      </c>
      <c r="D1137" s="78">
        <v>1</v>
      </c>
      <c r="E1137" s="78"/>
      <c r="F1137" s="54"/>
      <c r="G1137" s="97"/>
      <c r="H1137" s="97"/>
      <c r="I1137" s="97"/>
    </row>
    <row r="1138" spans="1:9" ht="25.5" x14ac:dyDescent="0.2">
      <c r="A1138" s="79">
        <f t="shared" si="13"/>
        <v>19</v>
      </c>
      <c r="B1138" s="99" t="s">
        <v>1745</v>
      </c>
      <c r="C1138" s="78" t="s">
        <v>14</v>
      </c>
      <c r="D1138" s="78">
        <v>4</v>
      </c>
      <c r="E1138" s="78"/>
      <c r="F1138" s="54"/>
      <c r="G1138" s="97"/>
      <c r="H1138" s="97"/>
      <c r="I1138" s="97"/>
    </row>
    <row r="1139" spans="1:9" ht="25.5" x14ac:dyDescent="0.2">
      <c r="A1139" s="79">
        <f t="shared" si="13"/>
        <v>20</v>
      </c>
      <c r="B1139" s="80" t="s">
        <v>1746</v>
      </c>
      <c r="C1139" s="78" t="s">
        <v>14</v>
      </c>
      <c r="D1139" s="78">
        <v>3</v>
      </c>
      <c r="E1139" s="78"/>
      <c r="F1139" s="54"/>
      <c r="G1139" s="97"/>
      <c r="H1139" s="97"/>
      <c r="I1139" s="97"/>
    </row>
    <row r="1140" spans="1:9" ht="25.5" x14ac:dyDescent="0.2">
      <c r="A1140" s="79">
        <f t="shared" si="13"/>
        <v>21</v>
      </c>
      <c r="B1140" s="80" t="s">
        <v>1747</v>
      </c>
      <c r="C1140" s="78" t="s">
        <v>14</v>
      </c>
      <c r="D1140" s="78">
        <v>1</v>
      </c>
      <c r="E1140" s="78"/>
      <c r="F1140" s="54"/>
      <c r="G1140" s="97"/>
      <c r="H1140" s="97"/>
      <c r="I1140" s="97"/>
    </row>
    <row r="1141" spans="1:9" ht="25.5" x14ac:dyDescent="0.2">
      <c r="A1141" s="79">
        <f t="shared" si="13"/>
        <v>22</v>
      </c>
      <c r="B1141" s="80" t="s">
        <v>1748</v>
      </c>
      <c r="C1141" s="78" t="s">
        <v>14</v>
      </c>
      <c r="D1141" s="78">
        <v>5</v>
      </c>
      <c r="E1141" s="78"/>
      <c r="F1141" s="54"/>
      <c r="G1141" s="97"/>
      <c r="H1141" s="97"/>
      <c r="I1141" s="97"/>
    </row>
    <row r="1142" spans="1:9" ht="25.5" x14ac:dyDescent="0.2">
      <c r="A1142" s="79">
        <f t="shared" si="13"/>
        <v>23</v>
      </c>
      <c r="B1142" s="80" t="s">
        <v>1749</v>
      </c>
      <c r="C1142" s="78" t="s">
        <v>14</v>
      </c>
      <c r="D1142" s="78">
        <v>1</v>
      </c>
      <c r="E1142" s="78"/>
      <c r="F1142" s="54"/>
      <c r="G1142" s="97"/>
      <c r="H1142" s="97"/>
      <c r="I1142" s="97"/>
    </row>
    <row r="1143" spans="1:9" s="119" customFormat="1" ht="25.5" x14ac:dyDescent="0.2">
      <c r="A1143" s="107">
        <f t="shared" si="13"/>
        <v>24</v>
      </c>
      <c r="B1143" s="99" t="s">
        <v>1750</v>
      </c>
      <c r="C1143" s="83" t="s">
        <v>14</v>
      </c>
      <c r="D1143" s="83">
        <v>4</v>
      </c>
      <c r="E1143" s="83"/>
      <c r="F1143" s="54"/>
      <c r="G1143" s="139"/>
      <c r="H1143" s="139"/>
      <c r="I1143" s="139"/>
    </row>
    <row r="1144" spans="1:9" ht="25.5" x14ac:dyDescent="0.2">
      <c r="A1144" s="79">
        <f t="shared" si="13"/>
        <v>25</v>
      </c>
      <c r="B1144" s="99" t="s">
        <v>1751</v>
      </c>
      <c r="C1144" s="78" t="s">
        <v>14</v>
      </c>
      <c r="D1144" s="78">
        <v>25</v>
      </c>
      <c r="E1144" s="78"/>
      <c r="F1144" s="54"/>
      <c r="G1144" s="97"/>
      <c r="H1144" s="97"/>
      <c r="I1144" s="97"/>
    </row>
    <row r="1145" spans="1:9" ht="25.5" x14ac:dyDescent="0.2">
      <c r="A1145" s="79">
        <f t="shared" si="13"/>
        <v>26</v>
      </c>
      <c r="B1145" s="99" t="s">
        <v>1752</v>
      </c>
      <c r="C1145" s="78" t="s">
        <v>14</v>
      </c>
      <c r="D1145" s="78">
        <v>8</v>
      </c>
      <c r="E1145" s="78"/>
      <c r="F1145" s="54"/>
      <c r="G1145" s="97"/>
      <c r="H1145" s="97"/>
      <c r="I1145" s="97"/>
    </row>
    <row r="1146" spans="1:9" ht="25.5" x14ac:dyDescent="0.2">
      <c r="A1146" s="79">
        <f t="shared" si="13"/>
        <v>27</v>
      </c>
      <c r="B1146" s="80" t="s">
        <v>1664</v>
      </c>
      <c r="C1146" s="78" t="s">
        <v>14</v>
      </c>
      <c r="D1146" s="78">
        <v>9</v>
      </c>
      <c r="E1146" s="78"/>
      <c r="F1146" s="54"/>
      <c r="G1146" s="97"/>
      <c r="H1146" s="97"/>
      <c r="I1146" s="97"/>
    </row>
    <row r="1147" spans="1:9" x14ac:dyDescent="0.2">
      <c r="A1147" s="79">
        <f t="shared" si="13"/>
        <v>28</v>
      </c>
      <c r="B1147" s="80" t="s">
        <v>1753</v>
      </c>
      <c r="C1147" s="78" t="s">
        <v>14</v>
      </c>
      <c r="D1147" s="78">
        <v>2</v>
      </c>
      <c r="E1147" s="78"/>
      <c r="F1147" s="54"/>
      <c r="G1147" s="97"/>
      <c r="H1147" s="97"/>
      <c r="I1147" s="97"/>
    </row>
    <row r="1148" spans="1:9" x14ac:dyDescent="0.2">
      <c r="A1148" s="79">
        <f t="shared" si="13"/>
        <v>29</v>
      </c>
      <c r="B1148" s="80" t="s">
        <v>1754</v>
      </c>
      <c r="C1148" s="78" t="s">
        <v>14</v>
      </c>
      <c r="D1148" s="78">
        <v>2</v>
      </c>
      <c r="E1148" s="78"/>
      <c r="F1148" s="54"/>
      <c r="G1148" s="142"/>
      <c r="H1148" s="97"/>
      <c r="I1148" s="97"/>
    </row>
    <row r="1149" spans="1:9" x14ac:dyDescent="0.2">
      <c r="A1149" s="79">
        <f t="shared" si="13"/>
        <v>30</v>
      </c>
      <c r="B1149" s="80" t="s">
        <v>1755</v>
      </c>
      <c r="C1149" s="78" t="s">
        <v>14</v>
      </c>
      <c r="D1149" s="78">
        <v>2</v>
      </c>
      <c r="E1149" s="78"/>
      <c r="F1149" s="54"/>
      <c r="G1149" s="97"/>
      <c r="H1149" s="97"/>
      <c r="I1149" s="97"/>
    </row>
    <row r="1150" spans="1:9" x14ac:dyDescent="0.2">
      <c r="A1150" s="79">
        <f t="shared" si="13"/>
        <v>31</v>
      </c>
      <c r="B1150" s="80" t="s">
        <v>1756</v>
      </c>
      <c r="C1150" s="78" t="s">
        <v>14</v>
      </c>
      <c r="D1150" s="78">
        <v>8</v>
      </c>
      <c r="E1150" s="78"/>
      <c r="F1150" s="54"/>
      <c r="G1150" s="97"/>
      <c r="H1150" s="97"/>
      <c r="I1150" s="97"/>
    </row>
    <row r="1151" spans="1:9" x14ac:dyDescent="0.2">
      <c r="A1151" s="79">
        <f t="shared" si="13"/>
        <v>32</v>
      </c>
      <c r="B1151" s="80" t="s">
        <v>1757</v>
      </c>
      <c r="C1151" s="78" t="s">
        <v>14</v>
      </c>
      <c r="D1151" s="78">
        <v>5</v>
      </c>
      <c r="E1151" s="78"/>
      <c r="F1151" s="54"/>
      <c r="G1151" s="142"/>
      <c r="H1151" s="97"/>
      <c r="I1151" s="97"/>
    </row>
    <row r="1152" spans="1:9" x14ac:dyDescent="0.2">
      <c r="A1152" s="79">
        <f t="shared" si="13"/>
        <v>33</v>
      </c>
      <c r="B1152" s="80" t="s">
        <v>1758</v>
      </c>
      <c r="C1152" s="78" t="s">
        <v>14</v>
      </c>
      <c r="D1152" s="78">
        <v>10</v>
      </c>
      <c r="E1152" s="78"/>
      <c r="F1152" s="54"/>
      <c r="G1152" s="97"/>
      <c r="H1152" s="97"/>
      <c r="I1152" s="97"/>
    </row>
    <row r="1153" spans="1:9" ht="25.5" x14ac:dyDescent="0.2">
      <c r="A1153" s="79">
        <f t="shared" si="13"/>
        <v>34</v>
      </c>
      <c r="B1153" s="80" t="s">
        <v>1759</v>
      </c>
      <c r="C1153" s="78" t="s">
        <v>14</v>
      </c>
      <c r="D1153" s="78">
        <v>3</v>
      </c>
      <c r="E1153" s="78"/>
      <c r="F1153" s="54"/>
      <c r="G1153" s="97"/>
      <c r="H1153" s="97"/>
      <c r="I1153" s="97"/>
    </row>
    <row r="1154" spans="1:9" ht="25.5" x14ac:dyDescent="0.2">
      <c r="A1154" s="79">
        <f t="shared" si="13"/>
        <v>35</v>
      </c>
      <c r="B1154" s="80" t="s">
        <v>1760</v>
      </c>
      <c r="C1154" s="78" t="s">
        <v>14</v>
      </c>
      <c r="D1154" s="78">
        <v>1</v>
      </c>
      <c r="E1154" s="78"/>
      <c r="F1154" s="54"/>
      <c r="G1154" s="97"/>
      <c r="H1154" s="97"/>
      <c r="I1154" s="97"/>
    </row>
    <row r="1155" spans="1:9" x14ac:dyDescent="0.2">
      <c r="A1155" s="79">
        <f t="shared" si="13"/>
        <v>36</v>
      </c>
      <c r="B1155" s="80" t="s">
        <v>302</v>
      </c>
      <c r="C1155" s="78" t="s">
        <v>14</v>
      </c>
      <c r="D1155" s="78">
        <v>17</v>
      </c>
      <c r="E1155" s="78"/>
      <c r="F1155" s="54"/>
      <c r="G1155" s="97"/>
      <c r="H1155" s="97"/>
      <c r="I1155" s="97"/>
    </row>
    <row r="1156" spans="1:9" ht="25.5" x14ac:dyDescent="0.2">
      <c r="A1156" s="79">
        <f t="shared" si="13"/>
        <v>37</v>
      </c>
      <c r="B1156" s="80" t="s">
        <v>1761</v>
      </c>
      <c r="C1156" s="78" t="s">
        <v>14</v>
      </c>
      <c r="D1156" s="78">
        <v>1</v>
      </c>
      <c r="E1156" s="78"/>
      <c r="F1156" s="54"/>
      <c r="G1156" s="97"/>
      <c r="H1156" s="97"/>
      <c r="I1156" s="97"/>
    </row>
    <row r="1157" spans="1:9" x14ac:dyDescent="0.2">
      <c r="A1157" s="79">
        <f t="shared" si="13"/>
        <v>38</v>
      </c>
      <c r="B1157" s="80" t="s">
        <v>266</v>
      </c>
      <c r="C1157" s="78" t="s">
        <v>14</v>
      </c>
      <c r="D1157" s="78">
        <v>4</v>
      </c>
      <c r="E1157" s="78"/>
      <c r="F1157" s="54"/>
      <c r="G1157" s="142"/>
      <c r="H1157" s="97"/>
      <c r="I1157" s="97"/>
    </row>
    <row r="1158" spans="1:9" x14ac:dyDescent="0.2">
      <c r="A1158" s="79">
        <f t="shared" si="13"/>
        <v>39</v>
      </c>
      <c r="B1158" s="80" t="s">
        <v>269</v>
      </c>
      <c r="C1158" s="78" t="s">
        <v>14</v>
      </c>
      <c r="D1158" s="78">
        <v>40</v>
      </c>
      <c r="E1158" s="78"/>
      <c r="F1158" s="54"/>
      <c r="G1158" s="97"/>
      <c r="H1158" s="97"/>
      <c r="I1158" s="97"/>
    </row>
    <row r="1159" spans="1:9" x14ac:dyDescent="0.25">
      <c r="A1159" s="79">
        <f t="shared" si="13"/>
        <v>40</v>
      </c>
      <c r="B1159" s="80" t="s">
        <v>242</v>
      </c>
      <c r="C1159" s="78" t="s">
        <v>14</v>
      </c>
      <c r="D1159" s="78">
        <v>120</v>
      </c>
      <c r="E1159" s="78"/>
      <c r="F1159" s="54"/>
    </row>
    <row r="1160" spans="1:9" ht="15.6" customHeight="1" x14ac:dyDescent="0.25">
      <c r="A1160" s="79">
        <f t="shared" si="13"/>
        <v>41</v>
      </c>
      <c r="B1160" s="80" t="s">
        <v>243</v>
      </c>
      <c r="C1160" s="78" t="s">
        <v>14</v>
      </c>
      <c r="D1160" s="78">
        <v>182</v>
      </c>
      <c r="E1160" s="78"/>
      <c r="F1160" s="54"/>
    </row>
    <row r="1161" spans="1:9" s="96" customFormat="1" ht="28.15" customHeight="1" x14ac:dyDescent="0.25">
      <c r="A1161" s="79">
        <f t="shared" si="13"/>
        <v>42</v>
      </c>
      <c r="B1161" s="77" t="s">
        <v>244</v>
      </c>
      <c r="C1161" s="78" t="s">
        <v>14</v>
      </c>
      <c r="D1161" s="93">
        <v>1</v>
      </c>
      <c r="E1161" s="37"/>
      <c r="F1161" s="54"/>
    </row>
    <row r="1162" spans="1:9" s="2" customFormat="1" x14ac:dyDescent="0.2">
      <c r="A1162" s="144"/>
      <c r="B1162" s="143" t="s">
        <v>303</v>
      </c>
      <c r="C1162" s="145"/>
      <c r="D1162" s="145"/>
      <c r="E1162" s="145"/>
      <c r="F1162" s="37"/>
      <c r="G1162" s="146"/>
      <c r="H1162" s="146"/>
      <c r="I1162" s="146"/>
    </row>
    <row r="1163" spans="1:9" ht="14.25" x14ac:dyDescent="0.2">
      <c r="A1163" s="79">
        <v>1</v>
      </c>
      <c r="B1163" s="80" t="s">
        <v>206</v>
      </c>
      <c r="C1163" s="78" t="s">
        <v>127</v>
      </c>
      <c r="D1163" s="78">
        <v>15</v>
      </c>
      <c r="E1163" s="78"/>
      <c r="F1163" s="54"/>
      <c r="G1163" s="147"/>
      <c r="H1163" s="97"/>
      <c r="I1163" s="97"/>
    </row>
    <row r="1164" spans="1:9" ht="14.25" x14ac:dyDescent="0.2">
      <c r="A1164" s="79">
        <f t="shared" ref="A1164:A1179" si="14">A1163+1</f>
        <v>2</v>
      </c>
      <c r="B1164" s="80" t="s">
        <v>207</v>
      </c>
      <c r="C1164" s="78" t="s">
        <v>127</v>
      </c>
      <c r="D1164" s="78">
        <v>25</v>
      </c>
      <c r="E1164" s="78"/>
      <c r="F1164" s="54"/>
      <c r="G1164" s="147"/>
      <c r="H1164" s="97"/>
      <c r="I1164" s="97"/>
    </row>
    <row r="1165" spans="1:9" ht="14.25" x14ac:dyDescent="0.2">
      <c r="A1165" s="79">
        <f t="shared" si="14"/>
        <v>3</v>
      </c>
      <c r="B1165" s="80" t="s">
        <v>208</v>
      </c>
      <c r="C1165" s="78" t="s">
        <v>127</v>
      </c>
      <c r="D1165" s="78">
        <v>20</v>
      </c>
      <c r="E1165" s="78"/>
      <c r="F1165" s="54"/>
      <c r="G1165" s="147"/>
      <c r="H1165" s="97"/>
      <c r="I1165" s="97"/>
    </row>
    <row r="1166" spans="1:9" ht="14.25" x14ac:dyDescent="0.2">
      <c r="A1166" s="79">
        <f t="shared" si="14"/>
        <v>4</v>
      </c>
      <c r="B1166" s="80" t="s">
        <v>212</v>
      </c>
      <c r="C1166" s="78" t="s">
        <v>127</v>
      </c>
      <c r="D1166" s="78">
        <v>5</v>
      </c>
      <c r="E1166" s="78"/>
      <c r="F1166" s="54"/>
      <c r="G1166" s="147"/>
      <c r="H1166" s="97"/>
      <c r="I1166" s="97"/>
    </row>
    <row r="1167" spans="1:9" ht="14.25" x14ac:dyDescent="0.2">
      <c r="A1167" s="79">
        <f t="shared" si="14"/>
        <v>5</v>
      </c>
      <c r="B1167" s="80" t="s">
        <v>213</v>
      </c>
      <c r="C1167" s="78" t="s">
        <v>127</v>
      </c>
      <c r="D1167" s="78">
        <v>5</v>
      </c>
      <c r="E1167" s="78"/>
      <c r="F1167" s="54"/>
      <c r="G1167" s="147"/>
      <c r="H1167" s="97"/>
      <c r="I1167" s="97"/>
    </row>
    <row r="1168" spans="1:9" ht="14.25" x14ac:dyDescent="0.2">
      <c r="A1168" s="79">
        <f t="shared" si="14"/>
        <v>6</v>
      </c>
      <c r="B1168" s="80" t="s">
        <v>304</v>
      </c>
      <c r="C1168" s="78" t="s">
        <v>127</v>
      </c>
      <c r="D1168" s="78">
        <v>55</v>
      </c>
      <c r="E1168" s="78"/>
      <c r="F1168" s="54"/>
      <c r="G1168" s="147"/>
      <c r="H1168" s="97"/>
      <c r="I1168" s="97"/>
    </row>
    <row r="1169" spans="1:9" x14ac:dyDescent="0.2">
      <c r="A1169" s="79">
        <f t="shared" si="14"/>
        <v>7</v>
      </c>
      <c r="B1169" s="80" t="s">
        <v>1762</v>
      </c>
      <c r="C1169" s="78" t="s">
        <v>127</v>
      </c>
      <c r="D1169" s="78">
        <v>60</v>
      </c>
      <c r="E1169" s="78"/>
      <c r="F1169" s="54"/>
      <c r="G1169" s="97"/>
      <c r="H1169" s="97"/>
      <c r="I1169" s="97"/>
    </row>
    <row r="1170" spans="1:9" x14ac:dyDescent="0.2">
      <c r="A1170" s="79">
        <f t="shared" si="14"/>
        <v>8</v>
      </c>
      <c r="B1170" s="80" t="s">
        <v>1652</v>
      </c>
      <c r="C1170" s="78" t="s">
        <v>127</v>
      </c>
      <c r="D1170" s="78">
        <v>65</v>
      </c>
      <c r="E1170" s="78"/>
      <c r="F1170" s="54"/>
      <c r="G1170" s="97"/>
      <c r="H1170" s="97"/>
      <c r="I1170" s="97"/>
    </row>
    <row r="1171" spans="1:9" x14ac:dyDescent="0.2">
      <c r="A1171" s="79">
        <f t="shared" si="14"/>
        <v>9</v>
      </c>
      <c r="B1171" s="80" t="s">
        <v>305</v>
      </c>
      <c r="C1171" s="78" t="s">
        <v>14</v>
      </c>
      <c r="D1171" s="78">
        <v>1</v>
      </c>
      <c r="E1171" s="78"/>
      <c r="F1171" s="54"/>
      <c r="G1171" s="97"/>
      <c r="H1171" s="97"/>
      <c r="I1171" s="97"/>
    </row>
    <row r="1172" spans="1:9" ht="25.5" x14ac:dyDescent="0.2">
      <c r="A1172" s="79">
        <f t="shared" si="14"/>
        <v>10</v>
      </c>
      <c r="B1172" s="99" t="s">
        <v>1751</v>
      </c>
      <c r="C1172" s="78" t="s">
        <v>14</v>
      </c>
      <c r="D1172" s="78">
        <v>2</v>
      </c>
      <c r="E1172" s="78"/>
      <c r="F1172" s="54"/>
      <c r="G1172" s="97"/>
      <c r="H1172" s="97"/>
      <c r="I1172" s="97"/>
    </row>
    <row r="1173" spans="1:9" x14ac:dyDescent="0.2">
      <c r="A1173" s="79">
        <f t="shared" si="14"/>
        <v>11</v>
      </c>
      <c r="B1173" s="80" t="s">
        <v>1763</v>
      </c>
      <c r="C1173" s="78" t="s">
        <v>14</v>
      </c>
      <c r="D1173" s="78">
        <v>1</v>
      </c>
      <c r="E1173" s="78"/>
      <c r="F1173" s="54"/>
      <c r="G1173" s="97"/>
      <c r="H1173" s="97"/>
      <c r="I1173" s="97"/>
    </row>
    <row r="1174" spans="1:9" ht="25.5" x14ac:dyDescent="0.2">
      <c r="A1174" s="79">
        <f t="shared" si="14"/>
        <v>12</v>
      </c>
      <c r="B1174" s="80" t="s">
        <v>1759</v>
      </c>
      <c r="C1174" s="78" t="s">
        <v>14</v>
      </c>
      <c r="D1174" s="78">
        <v>3</v>
      </c>
      <c r="E1174" s="78"/>
      <c r="F1174" s="54"/>
      <c r="G1174" s="97"/>
      <c r="H1174" s="97"/>
      <c r="I1174" s="97"/>
    </row>
    <row r="1175" spans="1:9" ht="25.5" x14ac:dyDescent="0.2">
      <c r="A1175" s="79">
        <f t="shared" si="14"/>
        <v>13</v>
      </c>
      <c r="B1175" s="80" t="s">
        <v>1760</v>
      </c>
      <c r="C1175" s="78" t="s">
        <v>14</v>
      </c>
      <c r="D1175" s="78">
        <v>2</v>
      </c>
      <c r="E1175" s="78"/>
      <c r="F1175" s="54"/>
      <c r="G1175" s="97"/>
      <c r="H1175" s="97"/>
      <c r="I1175" s="97"/>
    </row>
    <row r="1176" spans="1:9" x14ac:dyDescent="0.2">
      <c r="A1176" s="79">
        <f t="shared" si="14"/>
        <v>14</v>
      </c>
      <c r="B1176" s="80" t="s">
        <v>302</v>
      </c>
      <c r="C1176" s="78" t="s">
        <v>14</v>
      </c>
      <c r="D1176" s="78">
        <v>1</v>
      </c>
      <c r="E1176" s="78"/>
      <c r="F1176" s="54"/>
      <c r="G1176" s="97"/>
      <c r="H1176" s="97"/>
      <c r="I1176" s="97"/>
    </row>
    <row r="1177" spans="1:9" ht="25.5" x14ac:dyDescent="0.2">
      <c r="A1177" s="79">
        <f t="shared" si="14"/>
        <v>15</v>
      </c>
      <c r="B1177" s="80" t="s">
        <v>1761</v>
      </c>
      <c r="C1177" s="78" t="s">
        <v>14</v>
      </c>
      <c r="D1177" s="78">
        <v>1</v>
      </c>
      <c r="E1177" s="78"/>
      <c r="F1177" s="54"/>
      <c r="G1177" s="97"/>
      <c r="H1177" s="97"/>
      <c r="I1177" s="97"/>
    </row>
    <row r="1178" spans="1:9" ht="15" customHeight="1" x14ac:dyDescent="0.25">
      <c r="A1178" s="79">
        <f t="shared" si="14"/>
        <v>16</v>
      </c>
      <c r="B1178" s="80" t="s">
        <v>243</v>
      </c>
      <c r="C1178" s="78" t="s">
        <v>14</v>
      </c>
      <c r="D1178" s="78">
        <v>10</v>
      </c>
      <c r="E1178" s="78"/>
      <c r="F1178" s="54"/>
    </row>
    <row r="1179" spans="1:9" s="96" customFormat="1" ht="28.15" customHeight="1" x14ac:dyDescent="0.25">
      <c r="A1179" s="79">
        <f t="shared" si="14"/>
        <v>17</v>
      </c>
      <c r="B1179" s="77" t="s">
        <v>244</v>
      </c>
      <c r="C1179" s="78" t="s">
        <v>14</v>
      </c>
      <c r="D1179" s="93">
        <v>1</v>
      </c>
      <c r="E1179" s="37"/>
      <c r="F1179" s="54"/>
    </row>
    <row r="1180" spans="1:9" s="2" customFormat="1" x14ac:dyDescent="0.2">
      <c r="A1180" s="144"/>
      <c r="B1180" s="143" t="s">
        <v>306</v>
      </c>
      <c r="C1180" s="145"/>
      <c r="D1180" s="145"/>
      <c r="E1180" s="145"/>
      <c r="F1180" s="37"/>
      <c r="G1180" s="146"/>
      <c r="H1180" s="146"/>
      <c r="I1180" s="146"/>
    </row>
    <row r="1181" spans="1:9" ht="14.25" x14ac:dyDescent="0.2">
      <c r="A1181" s="79">
        <v>1</v>
      </c>
      <c r="B1181" s="80" t="s">
        <v>307</v>
      </c>
      <c r="C1181" s="78" t="s">
        <v>127</v>
      </c>
      <c r="D1181" s="78">
        <v>590</v>
      </c>
      <c r="E1181" s="78"/>
      <c r="F1181" s="54"/>
      <c r="G1181" s="142"/>
      <c r="H1181" s="97"/>
      <c r="I1181" s="97"/>
    </row>
    <row r="1182" spans="1:9" ht="14.25" x14ac:dyDescent="0.2">
      <c r="A1182" s="79">
        <f t="shared" ref="A1182:A1205" si="15">A1181+1</f>
        <v>2</v>
      </c>
      <c r="B1182" s="80" t="s">
        <v>210</v>
      </c>
      <c r="C1182" s="78" t="s">
        <v>127</v>
      </c>
      <c r="D1182" s="78">
        <v>180</v>
      </c>
      <c r="E1182" s="78"/>
      <c r="F1182" s="54"/>
      <c r="G1182" s="142"/>
      <c r="H1182" s="97"/>
      <c r="I1182" s="97"/>
    </row>
    <row r="1183" spans="1:9" ht="14.25" x14ac:dyDescent="0.2">
      <c r="A1183" s="79">
        <f t="shared" si="15"/>
        <v>3</v>
      </c>
      <c r="B1183" s="80" t="s">
        <v>308</v>
      </c>
      <c r="C1183" s="78" t="s">
        <v>127</v>
      </c>
      <c r="D1183" s="78">
        <v>220</v>
      </c>
      <c r="E1183" s="78"/>
      <c r="F1183" s="54"/>
      <c r="G1183" s="142"/>
      <c r="H1183" s="97"/>
      <c r="I1183" s="97"/>
    </row>
    <row r="1184" spans="1:9" ht="14.25" x14ac:dyDescent="0.2">
      <c r="A1184" s="79">
        <f t="shared" si="15"/>
        <v>4</v>
      </c>
      <c r="B1184" s="80" t="s">
        <v>309</v>
      </c>
      <c r="C1184" s="78" t="s">
        <v>127</v>
      </c>
      <c r="D1184" s="78">
        <v>240</v>
      </c>
      <c r="E1184" s="78"/>
      <c r="F1184" s="54"/>
      <c r="G1184" s="142"/>
      <c r="H1184" s="97"/>
      <c r="I1184" s="97"/>
    </row>
    <row r="1185" spans="1:9" ht="14.25" x14ac:dyDescent="0.2">
      <c r="A1185" s="79">
        <f t="shared" si="15"/>
        <v>5</v>
      </c>
      <c r="B1185" s="80" t="s">
        <v>310</v>
      </c>
      <c r="C1185" s="78" t="s">
        <v>127</v>
      </c>
      <c r="D1185" s="78">
        <v>165</v>
      </c>
      <c r="E1185" s="78"/>
      <c r="F1185" s="54"/>
      <c r="G1185" s="142"/>
      <c r="H1185" s="97"/>
      <c r="I1185" s="97"/>
    </row>
    <row r="1186" spans="1:9" x14ac:dyDescent="0.2">
      <c r="A1186" s="79">
        <f t="shared" si="15"/>
        <v>6</v>
      </c>
      <c r="B1186" s="80" t="s">
        <v>1764</v>
      </c>
      <c r="C1186" s="78" t="s">
        <v>127</v>
      </c>
      <c r="D1186" s="78">
        <v>1230</v>
      </c>
      <c r="E1186" s="78"/>
      <c r="F1186" s="54"/>
      <c r="G1186" s="97"/>
      <c r="H1186" s="97"/>
      <c r="I1186" s="97"/>
    </row>
    <row r="1187" spans="1:9" x14ac:dyDescent="0.2">
      <c r="A1187" s="79">
        <f t="shared" si="15"/>
        <v>7</v>
      </c>
      <c r="B1187" s="80" t="s">
        <v>1765</v>
      </c>
      <c r="C1187" s="78" t="s">
        <v>127</v>
      </c>
      <c r="D1187" s="78">
        <v>165</v>
      </c>
      <c r="E1187" s="78"/>
      <c r="F1187" s="54"/>
      <c r="G1187" s="97"/>
      <c r="H1187" s="97"/>
      <c r="I1187" s="97"/>
    </row>
    <row r="1188" spans="1:9" x14ac:dyDescent="0.2">
      <c r="A1188" s="79">
        <f t="shared" si="15"/>
        <v>8</v>
      </c>
      <c r="B1188" s="80" t="s">
        <v>311</v>
      </c>
      <c r="C1188" s="78" t="s">
        <v>14</v>
      </c>
      <c r="D1188" s="78">
        <v>1</v>
      </c>
      <c r="E1188" s="78"/>
      <c r="F1188" s="54"/>
      <c r="G1188" s="97"/>
      <c r="H1188" s="97"/>
      <c r="I1188" s="97"/>
    </row>
    <row r="1189" spans="1:9" x14ac:dyDescent="0.2">
      <c r="A1189" s="79">
        <f t="shared" si="15"/>
        <v>9</v>
      </c>
      <c r="B1189" s="80" t="s">
        <v>312</v>
      </c>
      <c r="C1189" s="78" t="s">
        <v>14</v>
      </c>
      <c r="D1189" s="78">
        <v>1</v>
      </c>
      <c r="E1189" s="78"/>
      <c r="F1189" s="54"/>
      <c r="G1189" s="97"/>
      <c r="H1189" s="97"/>
      <c r="I1189" s="97"/>
    </row>
    <row r="1190" spans="1:9" x14ac:dyDescent="0.2">
      <c r="A1190" s="79">
        <f t="shared" si="15"/>
        <v>10</v>
      </c>
      <c r="B1190" s="80" t="s">
        <v>313</v>
      </c>
      <c r="C1190" s="78" t="s">
        <v>14</v>
      </c>
      <c r="D1190" s="78">
        <v>1</v>
      </c>
      <c r="E1190" s="78"/>
      <c r="F1190" s="54"/>
      <c r="G1190" s="97"/>
      <c r="H1190" s="97"/>
      <c r="I1190" s="97"/>
    </row>
    <row r="1191" spans="1:9" x14ac:dyDescent="0.2">
      <c r="A1191" s="79">
        <f t="shared" si="15"/>
        <v>11</v>
      </c>
      <c r="B1191" s="80" t="s">
        <v>314</v>
      </c>
      <c r="C1191" s="78" t="s">
        <v>14</v>
      </c>
      <c r="D1191" s="78">
        <v>1</v>
      </c>
      <c r="E1191" s="78"/>
      <c r="F1191" s="54"/>
      <c r="G1191" s="97"/>
      <c r="H1191" s="97"/>
      <c r="I1191" s="97"/>
    </row>
    <row r="1192" spans="1:9" ht="25.5" x14ac:dyDescent="0.2">
      <c r="A1192" s="79">
        <f t="shared" si="15"/>
        <v>12</v>
      </c>
      <c r="B1192" s="80" t="s">
        <v>1766</v>
      </c>
      <c r="C1192" s="78" t="s">
        <v>14</v>
      </c>
      <c r="D1192" s="78">
        <v>56</v>
      </c>
      <c r="E1192" s="78"/>
      <c r="F1192" s="54"/>
      <c r="G1192" s="97"/>
      <c r="H1192" s="97"/>
      <c r="I1192" s="97"/>
    </row>
    <row r="1193" spans="1:9" ht="44.45" customHeight="1" x14ac:dyDescent="0.2">
      <c r="A1193" s="79">
        <f t="shared" si="15"/>
        <v>13</v>
      </c>
      <c r="B1193" s="80" t="s">
        <v>1767</v>
      </c>
      <c r="C1193" s="78" t="s">
        <v>14</v>
      </c>
      <c r="D1193" s="78">
        <v>16</v>
      </c>
      <c r="E1193" s="78"/>
      <c r="F1193" s="54"/>
      <c r="G1193" s="97"/>
      <c r="H1193" s="97"/>
      <c r="I1193" s="97"/>
    </row>
    <row r="1194" spans="1:9" ht="25.5" x14ac:dyDescent="0.2">
      <c r="A1194" s="79">
        <f t="shared" si="15"/>
        <v>14</v>
      </c>
      <c r="B1194" s="80" t="s">
        <v>1768</v>
      </c>
      <c r="C1194" s="78" t="s">
        <v>14</v>
      </c>
      <c r="D1194" s="78">
        <v>8</v>
      </c>
      <c r="E1194" s="78"/>
      <c r="F1194" s="54"/>
      <c r="G1194" s="97"/>
      <c r="H1194" s="97"/>
      <c r="I1194" s="97"/>
    </row>
    <row r="1195" spans="1:9" ht="25.5" x14ac:dyDescent="0.2">
      <c r="A1195" s="79">
        <f t="shared" si="15"/>
        <v>15</v>
      </c>
      <c r="B1195" s="80" t="s">
        <v>1769</v>
      </c>
      <c r="C1195" s="78" t="s">
        <v>14</v>
      </c>
      <c r="D1195" s="78">
        <v>24</v>
      </c>
      <c r="E1195" s="78"/>
      <c r="F1195" s="54"/>
      <c r="G1195" s="97"/>
      <c r="H1195" s="97"/>
      <c r="I1195" s="97"/>
    </row>
    <row r="1196" spans="1:9" x14ac:dyDescent="0.2">
      <c r="A1196" s="79">
        <f t="shared" si="15"/>
        <v>16</v>
      </c>
      <c r="B1196" s="80" t="s">
        <v>1754</v>
      </c>
      <c r="C1196" s="78" t="s">
        <v>14</v>
      </c>
      <c r="D1196" s="78">
        <v>8</v>
      </c>
      <c r="E1196" s="78"/>
      <c r="F1196" s="54"/>
      <c r="G1196" s="142"/>
      <c r="H1196" s="97"/>
      <c r="I1196" s="97"/>
    </row>
    <row r="1197" spans="1:9" x14ac:dyDescent="0.2">
      <c r="A1197" s="79">
        <f t="shared" si="15"/>
        <v>17</v>
      </c>
      <c r="B1197" s="80" t="s">
        <v>1758</v>
      </c>
      <c r="C1197" s="78" t="s">
        <v>14</v>
      </c>
      <c r="D1197" s="78">
        <v>24</v>
      </c>
      <c r="E1197" s="78"/>
      <c r="F1197" s="54"/>
      <c r="G1197" s="97"/>
      <c r="H1197" s="97"/>
      <c r="I1197" s="97"/>
    </row>
    <row r="1198" spans="1:9" ht="25.5" x14ac:dyDescent="0.2">
      <c r="A1198" s="79">
        <f t="shared" si="15"/>
        <v>18</v>
      </c>
      <c r="B1198" s="80" t="s">
        <v>1770</v>
      </c>
      <c r="C1198" s="78" t="s">
        <v>14</v>
      </c>
      <c r="D1198" s="78">
        <v>4</v>
      </c>
      <c r="E1198" s="78"/>
      <c r="F1198" s="54"/>
      <c r="G1198" s="97"/>
      <c r="H1198" s="97"/>
      <c r="I1198" s="97"/>
    </row>
    <row r="1199" spans="1:9" ht="25.5" x14ac:dyDescent="0.2">
      <c r="A1199" s="79">
        <f t="shared" si="15"/>
        <v>19</v>
      </c>
      <c r="B1199" s="80" t="s">
        <v>1771</v>
      </c>
      <c r="C1199" s="78" t="s">
        <v>14</v>
      </c>
      <c r="D1199" s="78">
        <v>4</v>
      </c>
      <c r="E1199" s="78"/>
      <c r="F1199" s="54"/>
      <c r="G1199" s="97"/>
      <c r="H1199" s="97"/>
      <c r="I1199" s="97"/>
    </row>
    <row r="1200" spans="1:9" ht="25.5" x14ac:dyDescent="0.2">
      <c r="A1200" s="79">
        <f t="shared" si="15"/>
        <v>20</v>
      </c>
      <c r="B1200" s="80" t="s">
        <v>1772</v>
      </c>
      <c r="C1200" s="78" t="s">
        <v>14</v>
      </c>
      <c r="D1200" s="78">
        <v>8</v>
      </c>
      <c r="E1200" s="78"/>
      <c r="F1200" s="54"/>
      <c r="G1200" s="97"/>
      <c r="H1200" s="97"/>
      <c r="I1200" s="97"/>
    </row>
    <row r="1201" spans="1:9" x14ac:dyDescent="0.2">
      <c r="A1201" s="79">
        <f t="shared" si="15"/>
        <v>21</v>
      </c>
      <c r="B1201" s="80" t="s">
        <v>1773</v>
      </c>
      <c r="C1201" s="78" t="s">
        <v>14</v>
      </c>
      <c r="D1201" s="78">
        <v>4</v>
      </c>
      <c r="E1201" s="78"/>
      <c r="F1201" s="54"/>
      <c r="G1201" s="97"/>
      <c r="H1201" s="97"/>
      <c r="I1201" s="97"/>
    </row>
    <row r="1202" spans="1:9" ht="25.5" x14ac:dyDescent="0.2">
      <c r="A1202" s="79">
        <f t="shared" si="15"/>
        <v>22</v>
      </c>
      <c r="B1202" s="80" t="s">
        <v>1761</v>
      </c>
      <c r="C1202" s="78" t="s">
        <v>14</v>
      </c>
      <c r="D1202" s="78">
        <v>4</v>
      </c>
      <c r="E1202" s="78"/>
      <c r="F1202" s="54"/>
      <c r="G1202" s="97"/>
      <c r="H1202" s="97"/>
      <c r="I1202" s="97"/>
    </row>
    <row r="1203" spans="1:9" x14ac:dyDescent="0.2">
      <c r="A1203" s="79">
        <f t="shared" si="15"/>
        <v>23</v>
      </c>
      <c r="B1203" s="80" t="s">
        <v>266</v>
      </c>
      <c r="C1203" s="78" t="s">
        <v>14</v>
      </c>
      <c r="D1203" s="78">
        <v>4</v>
      </c>
      <c r="E1203" s="78"/>
      <c r="F1203" s="54"/>
      <c r="G1203" s="142"/>
      <c r="H1203" s="97"/>
      <c r="I1203" s="97"/>
    </row>
    <row r="1204" spans="1:9" ht="15.6" customHeight="1" x14ac:dyDescent="0.25">
      <c r="A1204" s="79">
        <f t="shared" si="15"/>
        <v>24</v>
      </c>
      <c r="B1204" s="80" t="s">
        <v>243</v>
      </c>
      <c r="C1204" s="78" t="s">
        <v>14</v>
      </c>
      <c r="D1204" s="78">
        <v>182</v>
      </c>
      <c r="E1204" s="78"/>
      <c r="F1204" s="54"/>
    </row>
    <row r="1205" spans="1:9" s="96" customFormat="1" ht="28.15" customHeight="1" x14ac:dyDescent="0.25">
      <c r="A1205" s="79">
        <f t="shared" si="15"/>
        <v>25</v>
      </c>
      <c r="B1205" s="77" t="s">
        <v>244</v>
      </c>
      <c r="C1205" s="78" t="s">
        <v>14</v>
      </c>
      <c r="D1205" s="93">
        <v>1</v>
      </c>
      <c r="E1205" s="37"/>
      <c r="F1205" s="54"/>
    </row>
    <row r="1206" spans="1:9" s="2" customFormat="1" x14ac:dyDescent="0.2">
      <c r="A1206" s="144"/>
      <c r="B1206" s="143" t="s">
        <v>315</v>
      </c>
      <c r="C1206" s="145"/>
      <c r="D1206" s="145"/>
      <c r="E1206" s="145"/>
      <c r="F1206" s="37"/>
      <c r="G1206" s="146"/>
      <c r="H1206" s="146"/>
      <c r="I1206" s="146"/>
    </row>
    <row r="1207" spans="1:9" ht="14.25" x14ac:dyDescent="0.2">
      <c r="A1207" s="79">
        <v>1</v>
      </c>
      <c r="B1207" s="80" t="s">
        <v>307</v>
      </c>
      <c r="C1207" s="78" t="s">
        <v>127</v>
      </c>
      <c r="D1207" s="78">
        <v>450</v>
      </c>
      <c r="E1207" s="78"/>
      <c r="F1207" s="54"/>
      <c r="G1207" s="142"/>
      <c r="H1207" s="97"/>
      <c r="I1207" s="97"/>
    </row>
    <row r="1208" spans="1:9" ht="14.25" x14ac:dyDescent="0.2">
      <c r="A1208" s="79">
        <f t="shared" ref="A1208:A1230" si="16">A1207+1</f>
        <v>2</v>
      </c>
      <c r="B1208" s="80" t="s">
        <v>316</v>
      </c>
      <c r="C1208" s="78" t="s">
        <v>127</v>
      </c>
      <c r="D1208" s="78">
        <v>80</v>
      </c>
      <c r="E1208" s="78"/>
      <c r="F1208" s="54"/>
      <c r="G1208" s="142"/>
      <c r="H1208" s="97"/>
      <c r="I1208" s="97"/>
    </row>
    <row r="1209" spans="1:9" ht="14.25" x14ac:dyDescent="0.2">
      <c r="A1209" s="79">
        <f t="shared" si="16"/>
        <v>3</v>
      </c>
      <c r="B1209" s="80" t="s">
        <v>207</v>
      </c>
      <c r="C1209" s="78" t="s">
        <v>127</v>
      </c>
      <c r="D1209" s="78">
        <v>140</v>
      </c>
      <c r="E1209" s="78"/>
      <c r="F1209" s="54"/>
      <c r="G1209" s="142"/>
      <c r="H1209" s="97"/>
      <c r="I1209" s="97"/>
    </row>
    <row r="1210" spans="1:9" ht="14.25" x14ac:dyDescent="0.2">
      <c r="A1210" s="79">
        <f t="shared" si="16"/>
        <v>4</v>
      </c>
      <c r="B1210" s="80" t="s">
        <v>309</v>
      </c>
      <c r="C1210" s="78" t="s">
        <v>127</v>
      </c>
      <c r="D1210" s="78">
        <v>105</v>
      </c>
      <c r="E1210" s="78"/>
      <c r="F1210" s="54"/>
      <c r="G1210" s="142"/>
      <c r="H1210" s="97"/>
      <c r="I1210" s="97"/>
    </row>
    <row r="1211" spans="1:9" ht="14.25" x14ac:dyDescent="0.2">
      <c r="A1211" s="79">
        <f t="shared" si="16"/>
        <v>5</v>
      </c>
      <c r="B1211" s="80" t="s">
        <v>317</v>
      </c>
      <c r="C1211" s="78" t="s">
        <v>127</v>
      </c>
      <c r="D1211" s="78">
        <v>50</v>
      </c>
      <c r="E1211" s="78"/>
      <c r="F1211" s="54"/>
      <c r="G1211" s="97"/>
      <c r="H1211" s="97"/>
      <c r="I1211" s="97"/>
    </row>
    <row r="1212" spans="1:9" ht="14.25" x14ac:dyDescent="0.2">
      <c r="A1212" s="79">
        <f t="shared" si="16"/>
        <v>6</v>
      </c>
      <c r="B1212" s="80" t="s">
        <v>318</v>
      </c>
      <c r="C1212" s="78" t="s">
        <v>127</v>
      </c>
      <c r="D1212" s="78">
        <v>20</v>
      </c>
      <c r="E1212" s="78"/>
      <c r="F1212" s="54"/>
      <c r="G1212" s="97"/>
      <c r="H1212" s="97"/>
      <c r="I1212" s="97"/>
    </row>
    <row r="1213" spans="1:9" ht="14.25" x14ac:dyDescent="0.2">
      <c r="A1213" s="79">
        <f t="shared" si="16"/>
        <v>7</v>
      </c>
      <c r="B1213" s="80" t="s">
        <v>214</v>
      </c>
      <c r="C1213" s="78" t="s">
        <v>127</v>
      </c>
      <c r="D1213" s="78">
        <v>30</v>
      </c>
      <c r="E1213" s="78"/>
      <c r="F1213" s="54"/>
      <c r="G1213" s="142"/>
      <c r="H1213" s="97"/>
      <c r="I1213" s="97"/>
    </row>
    <row r="1214" spans="1:9" ht="14.25" x14ac:dyDescent="0.2">
      <c r="A1214" s="79">
        <f t="shared" si="16"/>
        <v>8</v>
      </c>
      <c r="B1214" s="80" t="s">
        <v>319</v>
      </c>
      <c r="C1214" s="78" t="s">
        <v>127</v>
      </c>
      <c r="D1214" s="78">
        <v>20</v>
      </c>
      <c r="E1214" s="78"/>
      <c r="F1214" s="54"/>
      <c r="G1214" s="142"/>
      <c r="H1214" s="97"/>
      <c r="I1214" s="97"/>
    </row>
    <row r="1215" spans="1:9" x14ac:dyDescent="0.2">
      <c r="A1215" s="79">
        <f t="shared" si="16"/>
        <v>9</v>
      </c>
      <c r="B1215" s="80" t="s">
        <v>1764</v>
      </c>
      <c r="C1215" s="78" t="s">
        <v>127</v>
      </c>
      <c r="D1215" s="78">
        <v>775</v>
      </c>
      <c r="E1215" s="78"/>
      <c r="F1215" s="54"/>
      <c r="G1215" s="97"/>
      <c r="H1215" s="97"/>
      <c r="I1215" s="97"/>
    </row>
    <row r="1216" spans="1:9" x14ac:dyDescent="0.2">
      <c r="A1216" s="79">
        <f t="shared" si="16"/>
        <v>10</v>
      </c>
      <c r="B1216" s="80" t="s">
        <v>1765</v>
      </c>
      <c r="C1216" s="78" t="s">
        <v>127</v>
      </c>
      <c r="D1216" s="78">
        <v>70</v>
      </c>
      <c r="E1216" s="78"/>
      <c r="F1216" s="54"/>
      <c r="G1216" s="97"/>
      <c r="H1216" s="97"/>
      <c r="I1216" s="97"/>
    </row>
    <row r="1217" spans="1:9" x14ac:dyDescent="0.2">
      <c r="A1217" s="79">
        <f t="shared" si="16"/>
        <v>11</v>
      </c>
      <c r="B1217" s="80" t="s">
        <v>1774</v>
      </c>
      <c r="C1217" s="78" t="s">
        <v>127</v>
      </c>
      <c r="D1217" s="78">
        <v>50</v>
      </c>
      <c r="E1217" s="78"/>
      <c r="F1217" s="54"/>
      <c r="G1217" s="97"/>
      <c r="H1217" s="97"/>
      <c r="I1217" s="97"/>
    </row>
    <row r="1218" spans="1:9" x14ac:dyDescent="0.2">
      <c r="A1218" s="79">
        <f t="shared" si="16"/>
        <v>12</v>
      </c>
      <c r="B1218" s="80" t="s">
        <v>320</v>
      </c>
      <c r="C1218" s="78" t="s">
        <v>14</v>
      </c>
      <c r="D1218" s="78">
        <v>1</v>
      </c>
      <c r="E1218" s="78"/>
      <c r="F1218" s="54"/>
      <c r="G1218" s="97"/>
      <c r="H1218" s="97"/>
      <c r="I1218" s="97"/>
    </row>
    <row r="1219" spans="1:9" ht="25.5" x14ac:dyDescent="0.2">
      <c r="A1219" s="79">
        <f t="shared" si="16"/>
        <v>13</v>
      </c>
      <c r="B1219" s="99" t="s">
        <v>1663</v>
      </c>
      <c r="C1219" s="78" t="s">
        <v>14</v>
      </c>
      <c r="D1219" s="78">
        <v>118</v>
      </c>
      <c r="E1219" s="78"/>
      <c r="F1219" s="54"/>
      <c r="G1219" s="97"/>
      <c r="H1219" s="97"/>
      <c r="I1219" s="97"/>
    </row>
    <row r="1220" spans="1:9" ht="25.5" x14ac:dyDescent="0.2">
      <c r="A1220" s="79">
        <f t="shared" si="16"/>
        <v>14</v>
      </c>
      <c r="B1220" s="99" t="s">
        <v>1662</v>
      </c>
      <c r="C1220" s="78" t="s">
        <v>14</v>
      </c>
      <c r="D1220" s="78">
        <v>12</v>
      </c>
      <c r="E1220" s="78"/>
      <c r="F1220" s="54"/>
      <c r="G1220" s="97"/>
      <c r="H1220" s="97"/>
      <c r="I1220" s="97"/>
    </row>
    <row r="1221" spans="1:9" ht="25.5" x14ac:dyDescent="0.2">
      <c r="A1221" s="79">
        <f t="shared" si="16"/>
        <v>15</v>
      </c>
      <c r="B1221" s="80" t="s">
        <v>1664</v>
      </c>
      <c r="C1221" s="78" t="s">
        <v>14</v>
      </c>
      <c r="D1221" s="78">
        <v>7</v>
      </c>
      <c r="E1221" s="78"/>
      <c r="F1221" s="54"/>
      <c r="G1221" s="97"/>
      <c r="H1221" s="97"/>
      <c r="I1221" s="97"/>
    </row>
    <row r="1222" spans="1:9" ht="25.5" x14ac:dyDescent="0.2">
      <c r="A1222" s="79">
        <f t="shared" si="16"/>
        <v>16</v>
      </c>
      <c r="B1222" s="80" t="s">
        <v>321</v>
      </c>
      <c r="C1222" s="78" t="s">
        <v>14</v>
      </c>
      <c r="D1222" s="78">
        <v>1</v>
      </c>
      <c r="E1222" s="78"/>
      <c r="F1222" s="54"/>
      <c r="G1222" s="97"/>
      <c r="H1222" s="97"/>
      <c r="I1222" s="97"/>
    </row>
    <row r="1223" spans="1:9" ht="68.45" customHeight="1" x14ac:dyDescent="0.2">
      <c r="A1223" s="79">
        <f t="shared" si="16"/>
        <v>17</v>
      </c>
      <c r="B1223" s="80" t="s">
        <v>1775</v>
      </c>
      <c r="C1223" s="78" t="s">
        <v>14</v>
      </c>
      <c r="D1223" s="78">
        <v>1</v>
      </c>
      <c r="E1223" s="78"/>
      <c r="F1223" s="54"/>
      <c r="G1223" s="97"/>
      <c r="H1223" s="97"/>
      <c r="I1223" s="97"/>
    </row>
    <row r="1224" spans="1:9" x14ac:dyDescent="0.2">
      <c r="A1224" s="79">
        <f t="shared" si="16"/>
        <v>18</v>
      </c>
      <c r="B1224" s="80" t="s">
        <v>1758</v>
      </c>
      <c r="C1224" s="78" t="s">
        <v>14</v>
      </c>
      <c r="D1224" s="78">
        <v>8</v>
      </c>
      <c r="E1224" s="78"/>
      <c r="F1224" s="54"/>
      <c r="G1224" s="97"/>
      <c r="H1224" s="97"/>
      <c r="I1224" s="97"/>
    </row>
    <row r="1225" spans="1:9" ht="25.5" x14ac:dyDescent="0.2">
      <c r="A1225" s="79">
        <f t="shared" si="16"/>
        <v>19</v>
      </c>
      <c r="B1225" s="80" t="s">
        <v>1770</v>
      </c>
      <c r="C1225" s="78" t="s">
        <v>14</v>
      </c>
      <c r="D1225" s="78">
        <v>2</v>
      </c>
      <c r="E1225" s="78"/>
      <c r="F1225" s="54"/>
      <c r="G1225" s="97"/>
      <c r="H1225" s="97"/>
      <c r="I1225" s="97"/>
    </row>
    <row r="1226" spans="1:9" ht="25.5" x14ac:dyDescent="0.2">
      <c r="A1226" s="79">
        <f t="shared" si="16"/>
        <v>20</v>
      </c>
      <c r="B1226" s="80" t="s">
        <v>1776</v>
      </c>
      <c r="C1226" s="78" t="s">
        <v>14</v>
      </c>
      <c r="D1226" s="78">
        <v>2</v>
      </c>
      <c r="E1226" s="78"/>
      <c r="F1226" s="54"/>
      <c r="G1226" s="97"/>
      <c r="H1226" s="97"/>
      <c r="I1226" s="97"/>
    </row>
    <row r="1227" spans="1:9" x14ac:dyDescent="0.2">
      <c r="A1227" s="79">
        <f t="shared" si="16"/>
        <v>21</v>
      </c>
      <c r="B1227" s="80" t="s">
        <v>1773</v>
      </c>
      <c r="C1227" s="78" t="s">
        <v>14</v>
      </c>
      <c r="D1227" s="78">
        <v>1</v>
      </c>
      <c r="E1227" s="78"/>
      <c r="F1227" s="54"/>
      <c r="G1227" s="97"/>
      <c r="H1227" s="97"/>
      <c r="I1227" s="97"/>
    </row>
    <row r="1228" spans="1:9" x14ac:dyDescent="0.2">
      <c r="A1228" s="79">
        <f t="shared" si="16"/>
        <v>22</v>
      </c>
      <c r="B1228" s="80" t="s">
        <v>266</v>
      </c>
      <c r="C1228" s="78" t="s">
        <v>14</v>
      </c>
      <c r="D1228" s="78">
        <v>2</v>
      </c>
      <c r="E1228" s="78"/>
      <c r="F1228" s="54"/>
      <c r="G1228" s="142"/>
      <c r="H1228" s="97"/>
      <c r="I1228" s="97"/>
    </row>
    <row r="1229" spans="1:9" ht="15.6" customHeight="1" x14ac:dyDescent="0.25">
      <c r="A1229" s="79">
        <f t="shared" si="16"/>
        <v>23</v>
      </c>
      <c r="B1229" s="80" t="s">
        <v>243</v>
      </c>
      <c r="C1229" s="78" t="s">
        <v>14</v>
      </c>
      <c r="D1229" s="78">
        <v>188</v>
      </c>
      <c r="E1229" s="78"/>
      <c r="F1229" s="54"/>
    </row>
    <row r="1230" spans="1:9" s="96" customFormat="1" ht="28.15" customHeight="1" x14ac:dyDescent="0.25">
      <c r="A1230" s="79">
        <f t="shared" si="16"/>
        <v>24</v>
      </c>
      <c r="B1230" s="77" t="s">
        <v>244</v>
      </c>
      <c r="C1230" s="78" t="s">
        <v>14</v>
      </c>
      <c r="D1230" s="93">
        <v>1</v>
      </c>
      <c r="E1230" s="37"/>
      <c r="F1230" s="54"/>
    </row>
    <row r="1231" spans="1:9" s="2" customFormat="1" x14ac:dyDescent="0.2">
      <c r="A1231" s="144"/>
      <c r="B1231" s="143" t="s">
        <v>322</v>
      </c>
      <c r="C1231" s="145"/>
      <c r="D1231" s="145"/>
      <c r="E1231" s="145"/>
      <c r="F1231" s="37"/>
      <c r="G1231" s="146"/>
      <c r="H1231" s="146"/>
      <c r="I1231" s="146"/>
    </row>
    <row r="1232" spans="1:9" ht="14.25" x14ac:dyDescent="0.2">
      <c r="A1232" s="79">
        <v>1</v>
      </c>
      <c r="B1232" s="80" t="s">
        <v>323</v>
      </c>
      <c r="C1232" s="78" t="s">
        <v>127</v>
      </c>
      <c r="D1232" s="78">
        <v>1950</v>
      </c>
      <c r="E1232" s="78"/>
      <c r="F1232" s="54"/>
      <c r="G1232" s="142"/>
      <c r="H1232" s="97"/>
      <c r="I1232" s="97"/>
    </row>
    <row r="1233" spans="1:9" ht="14.25" x14ac:dyDescent="0.2">
      <c r="A1233" s="79">
        <f t="shared" ref="A1233:A1273" si="17">A1232+1</f>
        <v>2</v>
      </c>
      <c r="B1233" s="80" t="s">
        <v>324</v>
      </c>
      <c r="C1233" s="78" t="s">
        <v>127</v>
      </c>
      <c r="D1233" s="78">
        <v>420</v>
      </c>
      <c r="E1233" s="78"/>
      <c r="F1233" s="54"/>
      <c r="G1233" s="142"/>
      <c r="H1233" s="97"/>
      <c r="I1233" s="97"/>
    </row>
    <row r="1234" spans="1:9" ht="14.25" x14ac:dyDescent="0.2">
      <c r="A1234" s="79">
        <f t="shared" si="17"/>
        <v>3</v>
      </c>
      <c r="B1234" s="80" t="s">
        <v>325</v>
      </c>
      <c r="C1234" s="78" t="s">
        <v>127</v>
      </c>
      <c r="D1234" s="78">
        <v>645</v>
      </c>
      <c r="E1234" s="78"/>
      <c r="F1234" s="54"/>
      <c r="G1234" s="142"/>
      <c r="H1234" s="97"/>
      <c r="I1234" s="97"/>
    </row>
    <row r="1235" spans="1:9" ht="14.25" x14ac:dyDescent="0.2">
      <c r="A1235" s="79">
        <f t="shared" si="17"/>
        <v>4</v>
      </c>
      <c r="B1235" s="80" t="s">
        <v>326</v>
      </c>
      <c r="C1235" s="78" t="s">
        <v>127</v>
      </c>
      <c r="D1235" s="78">
        <v>415</v>
      </c>
      <c r="E1235" s="78"/>
      <c r="F1235" s="54"/>
      <c r="G1235" s="142"/>
      <c r="H1235" s="97"/>
      <c r="I1235" s="97"/>
    </row>
    <row r="1236" spans="1:9" ht="14.25" x14ac:dyDescent="0.2">
      <c r="A1236" s="79">
        <f t="shared" si="17"/>
        <v>5</v>
      </c>
      <c r="B1236" s="80" t="s">
        <v>327</v>
      </c>
      <c r="C1236" s="78" t="s">
        <v>127</v>
      </c>
      <c r="D1236" s="78">
        <v>70</v>
      </c>
      <c r="E1236" s="78"/>
      <c r="F1236" s="54"/>
      <c r="G1236" s="142"/>
      <c r="H1236" s="97"/>
      <c r="I1236" s="97"/>
    </row>
    <row r="1237" spans="1:9" ht="14.25" x14ac:dyDescent="0.2">
      <c r="A1237" s="79">
        <f t="shared" si="17"/>
        <v>6</v>
      </c>
      <c r="B1237" s="80" t="s">
        <v>328</v>
      </c>
      <c r="C1237" s="78" t="s">
        <v>127</v>
      </c>
      <c r="D1237" s="78">
        <v>65</v>
      </c>
      <c r="E1237" s="78"/>
      <c r="F1237" s="54"/>
      <c r="G1237" s="142"/>
      <c r="H1237" s="97"/>
      <c r="I1237" s="97"/>
    </row>
    <row r="1238" spans="1:9" ht="14.25" x14ac:dyDescent="0.2">
      <c r="A1238" s="79">
        <f t="shared" si="17"/>
        <v>7</v>
      </c>
      <c r="B1238" s="80" t="s">
        <v>329</v>
      </c>
      <c r="C1238" s="78" t="s">
        <v>127</v>
      </c>
      <c r="D1238" s="78">
        <v>25</v>
      </c>
      <c r="E1238" s="78"/>
      <c r="F1238" s="54"/>
      <c r="G1238" s="142"/>
      <c r="H1238" s="97"/>
      <c r="I1238" s="97"/>
    </row>
    <row r="1239" spans="1:9" ht="14.25" x14ac:dyDescent="0.2">
      <c r="A1239" s="79">
        <f t="shared" si="17"/>
        <v>8</v>
      </c>
      <c r="B1239" s="80" t="s">
        <v>330</v>
      </c>
      <c r="C1239" s="78" t="s">
        <v>127</v>
      </c>
      <c r="D1239" s="78">
        <v>30</v>
      </c>
      <c r="E1239" s="78"/>
      <c r="F1239" s="54"/>
      <c r="G1239" s="142"/>
      <c r="H1239" s="97"/>
      <c r="I1239" s="97"/>
    </row>
    <row r="1240" spans="1:9" x14ac:dyDescent="0.2">
      <c r="A1240" s="79">
        <f t="shared" si="17"/>
        <v>9</v>
      </c>
      <c r="B1240" s="80" t="s">
        <v>331</v>
      </c>
      <c r="C1240" s="78" t="s">
        <v>127</v>
      </c>
      <c r="D1240" s="78">
        <v>5</v>
      </c>
      <c r="E1240" s="78"/>
      <c r="F1240" s="54"/>
      <c r="G1240" s="97"/>
      <c r="H1240" s="97"/>
      <c r="I1240" s="97"/>
    </row>
    <row r="1241" spans="1:9" x14ac:dyDescent="0.2">
      <c r="A1241" s="79">
        <f t="shared" si="17"/>
        <v>10</v>
      </c>
      <c r="B1241" s="80" t="s">
        <v>332</v>
      </c>
      <c r="C1241" s="78" t="s">
        <v>14</v>
      </c>
      <c r="D1241" s="78">
        <v>1</v>
      </c>
      <c r="E1241" s="78"/>
      <c r="F1241" s="54"/>
      <c r="G1241" s="97"/>
      <c r="H1241" s="97"/>
      <c r="I1241" s="97"/>
    </row>
    <row r="1242" spans="1:9" x14ac:dyDescent="0.2">
      <c r="A1242" s="79">
        <f t="shared" si="17"/>
        <v>11</v>
      </c>
      <c r="B1242" s="80" t="s">
        <v>333</v>
      </c>
      <c r="C1242" s="78" t="s">
        <v>14</v>
      </c>
      <c r="D1242" s="78">
        <v>1</v>
      </c>
      <c r="E1242" s="78"/>
      <c r="F1242" s="54"/>
      <c r="G1242" s="97"/>
      <c r="H1242" s="97"/>
      <c r="I1242" s="97"/>
    </row>
    <row r="1243" spans="1:9" x14ac:dyDescent="0.2">
      <c r="A1243" s="79">
        <f t="shared" si="17"/>
        <v>12</v>
      </c>
      <c r="B1243" s="80" t="s">
        <v>334</v>
      </c>
      <c r="C1243" s="78" t="s">
        <v>14</v>
      </c>
      <c r="D1243" s="78">
        <v>1</v>
      </c>
      <c r="E1243" s="78"/>
      <c r="F1243" s="54"/>
      <c r="G1243" s="97"/>
      <c r="H1243" s="97"/>
      <c r="I1243" s="97"/>
    </row>
    <row r="1244" spans="1:9" x14ac:dyDescent="0.2">
      <c r="A1244" s="79">
        <f t="shared" si="17"/>
        <v>13</v>
      </c>
      <c r="B1244" s="80" t="s">
        <v>335</v>
      </c>
      <c r="C1244" s="78" t="s">
        <v>14</v>
      </c>
      <c r="D1244" s="78">
        <v>1</v>
      </c>
      <c r="E1244" s="78"/>
      <c r="F1244" s="54"/>
      <c r="G1244" s="97"/>
      <c r="H1244" s="97"/>
      <c r="I1244" s="97"/>
    </row>
    <row r="1245" spans="1:9" x14ac:dyDescent="0.2">
      <c r="A1245" s="79">
        <f t="shared" si="17"/>
        <v>14</v>
      </c>
      <c r="B1245" s="80" t="s">
        <v>336</v>
      </c>
      <c r="C1245" s="78" t="s">
        <v>14</v>
      </c>
      <c r="D1245" s="78">
        <v>1</v>
      </c>
      <c r="E1245" s="78"/>
      <c r="F1245" s="54"/>
      <c r="G1245" s="97"/>
      <c r="H1245" s="97"/>
      <c r="I1245" s="97"/>
    </row>
    <row r="1246" spans="1:9" x14ac:dyDescent="0.2">
      <c r="A1246" s="79">
        <f t="shared" si="17"/>
        <v>15</v>
      </c>
      <c r="B1246" s="80" t="s">
        <v>337</v>
      </c>
      <c r="C1246" s="78" t="s">
        <v>14</v>
      </c>
      <c r="D1246" s="78">
        <v>1</v>
      </c>
      <c r="E1246" s="78"/>
      <c r="F1246" s="54"/>
      <c r="G1246" s="97"/>
      <c r="H1246" s="97"/>
      <c r="I1246" s="97"/>
    </row>
    <row r="1247" spans="1:9" x14ac:dyDescent="0.2">
      <c r="A1247" s="79">
        <f t="shared" si="17"/>
        <v>16</v>
      </c>
      <c r="B1247" s="80" t="s">
        <v>224</v>
      </c>
      <c r="C1247" s="78" t="s">
        <v>14</v>
      </c>
      <c r="D1247" s="78">
        <v>1</v>
      </c>
      <c r="E1247" s="78"/>
      <c r="F1247" s="54"/>
      <c r="G1247" s="142"/>
      <c r="H1247" s="142"/>
      <c r="I1247" s="97"/>
    </row>
    <row r="1248" spans="1:9" ht="25.5" x14ac:dyDescent="0.2">
      <c r="A1248" s="79">
        <f t="shared" si="17"/>
        <v>17</v>
      </c>
      <c r="B1248" s="80" t="s">
        <v>287</v>
      </c>
      <c r="C1248" s="78" t="s">
        <v>14</v>
      </c>
      <c r="D1248" s="78">
        <v>1</v>
      </c>
      <c r="E1248" s="78"/>
      <c r="F1248" s="54"/>
      <c r="G1248" s="97"/>
      <c r="H1248" s="97"/>
      <c r="I1248" s="97"/>
    </row>
    <row r="1249" spans="1:9" x14ac:dyDescent="0.2">
      <c r="A1249" s="79">
        <f t="shared" si="17"/>
        <v>18</v>
      </c>
      <c r="B1249" s="80" t="s">
        <v>1777</v>
      </c>
      <c r="C1249" s="78" t="s">
        <v>14</v>
      </c>
      <c r="D1249" s="78">
        <v>3320</v>
      </c>
      <c r="E1249" s="78"/>
      <c r="F1249" s="54"/>
      <c r="G1249" s="97"/>
      <c r="H1249" s="97"/>
      <c r="I1249" s="97"/>
    </row>
    <row r="1250" spans="1:9" x14ac:dyDescent="0.2">
      <c r="A1250" s="79">
        <f t="shared" si="17"/>
        <v>19</v>
      </c>
      <c r="B1250" s="80" t="s">
        <v>1778</v>
      </c>
      <c r="C1250" s="78" t="s">
        <v>14</v>
      </c>
      <c r="D1250" s="78">
        <v>215</v>
      </c>
      <c r="E1250" s="78"/>
      <c r="F1250" s="54"/>
      <c r="G1250" s="97"/>
      <c r="H1250" s="97"/>
      <c r="I1250" s="97"/>
    </row>
    <row r="1251" spans="1:9" x14ac:dyDescent="0.2">
      <c r="A1251" s="79">
        <f t="shared" si="17"/>
        <v>20</v>
      </c>
      <c r="B1251" s="80" t="s">
        <v>1779</v>
      </c>
      <c r="C1251" s="78" t="s">
        <v>14</v>
      </c>
      <c r="D1251" s="78">
        <v>25</v>
      </c>
      <c r="E1251" s="78"/>
      <c r="F1251" s="54"/>
      <c r="G1251" s="97"/>
      <c r="H1251" s="97"/>
      <c r="I1251" s="97"/>
    </row>
    <row r="1252" spans="1:9" x14ac:dyDescent="0.2">
      <c r="A1252" s="79">
        <f t="shared" si="17"/>
        <v>21</v>
      </c>
      <c r="B1252" s="80" t="s">
        <v>338</v>
      </c>
      <c r="C1252" s="78" t="s">
        <v>127</v>
      </c>
      <c r="D1252" s="78">
        <v>3.7</v>
      </c>
      <c r="E1252" s="78"/>
      <c r="F1252" s="54"/>
      <c r="G1252" s="142"/>
      <c r="H1252" s="97"/>
      <c r="I1252" s="97"/>
    </row>
    <row r="1253" spans="1:9" x14ac:dyDescent="0.2">
      <c r="A1253" s="79">
        <f t="shared" si="17"/>
        <v>22</v>
      </c>
      <c r="B1253" s="80" t="s">
        <v>339</v>
      </c>
      <c r="C1253" s="78" t="s">
        <v>127</v>
      </c>
      <c r="D1253" s="78">
        <v>6.5</v>
      </c>
      <c r="E1253" s="78"/>
      <c r="F1253" s="54"/>
      <c r="G1253" s="142"/>
      <c r="H1253" s="97"/>
      <c r="I1253" s="97"/>
    </row>
    <row r="1254" spans="1:9" ht="25.5" x14ac:dyDescent="0.2">
      <c r="A1254" s="79">
        <f t="shared" si="17"/>
        <v>23</v>
      </c>
      <c r="B1254" s="99" t="s">
        <v>1780</v>
      </c>
      <c r="C1254" s="78" t="s">
        <v>14</v>
      </c>
      <c r="D1254" s="78">
        <v>5</v>
      </c>
      <c r="E1254" s="78"/>
      <c r="F1254" s="54"/>
      <c r="G1254" s="97"/>
      <c r="H1254" s="97"/>
      <c r="I1254" s="97"/>
    </row>
    <row r="1255" spans="1:9" ht="25.5" x14ac:dyDescent="0.2">
      <c r="A1255" s="79">
        <f t="shared" si="17"/>
        <v>24</v>
      </c>
      <c r="B1255" s="80" t="s">
        <v>267</v>
      </c>
      <c r="C1255" s="78" t="s">
        <v>14</v>
      </c>
      <c r="D1255" s="78">
        <v>28</v>
      </c>
      <c r="E1255" s="78"/>
      <c r="F1255" s="54"/>
      <c r="G1255" s="97"/>
      <c r="H1255" s="97"/>
      <c r="I1255" s="97"/>
    </row>
    <row r="1256" spans="1:9" ht="25.5" x14ac:dyDescent="0.2">
      <c r="A1256" s="79">
        <f t="shared" si="17"/>
        <v>25</v>
      </c>
      <c r="B1256" s="99" t="s">
        <v>1751</v>
      </c>
      <c r="C1256" s="78" t="s">
        <v>14</v>
      </c>
      <c r="D1256" s="78">
        <v>105</v>
      </c>
      <c r="E1256" s="78"/>
      <c r="F1256" s="54"/>
      <c r="G1256" s="97"/>
      <c r="H1256" s="97"/>
      <c r="I1256" s="97"/>
    </row>
    <row r="1257" spans="1:9" ht="25.5" x14ac:dyDescent="0.2">
      <c r="A1257" s="79">
        <f t="shared" si="17"/>
        <v>26</v>
      </c>
      <c r="B1257" s="99" t="s">
        <v>1781</v>
      </c>
      <c r="C1257" s="78" t="s">
        <v>14</v>
      </c>
      <c r="D1257" s="78">
        <v>43</v>
      </c>
      <c r="E1257" s="78"/>
      <c r="F1257" s="54"/>
      <c r="G1257" s="97"/>
      <c r="H1257" s="97"/>
      <c r="I1257" s="97"/>
    </row>
    <row r="1258" spans="1:9" x14ac:dyDescent="0.2">
      <c r="A1258" s="79">
        <f t="shared" si="17"/>
        <v>27</v>
      </c>
      <c r="B1258" s="80" t="s">
        <v>340</v>
      </c>
      <c r="C1258" s="78" t="s">
        <v>14</v>
      </c>
      <c r="D1258" s="78">
        <v>5</v>
      </c>
      <c r="E1258" s="78"/>
      <c r="F1258" s="54"/>
      <c r="G1258" s="97"/>
      <c r="H1258" s="97"/>
      <c r="I1258" s="97"/>
    </row>
    <row r="1259" spans="1:9" ht="25.5" x14ac:dyDescent="0.2">
      <c r="A1259" s="79">
        <f t="shared" si="17"/>
        <v>28</v>
      </c>
      <c r="B1259" s="80" t="s">
        <v>1769</v>
      </c>
      <c r="C1259" s="78" t="s">
        <v>14</v>
      </c>
      <c r="D1259" s="78">
        <v>20</v>
      </c>
      <c r="E1259" s="78"/>
      <c r="F1259" s="54"/>
      <c r="G1259" s="97"/>
      <c r="H1259" s="97"/>
      <c r="I1259" s="97"/>
    </row>
    <row r="1260" spans="1:9" x14ac:dyDescent="0.2">
      <c r="A1260" s="79">
        <f t="shared" si="17"/>
        <v>29</v>
      </c>
      <c r="B1260" s="80" t="s">
        <v>1753</v>
      </c>
      <c r="C1260" s="78" t="s">
        <v>14</v>
      </c>
      <c r="D1260" s="78">
        <v>1</v>
      </c>
      <c r="E1260" s="78"/>
      <c r="F1260" s="54"/>
      <c r="G1260" s="97"/>
      <c r="H1260" s="97"/>
      <c r="I1260" s="97"/>
    </row>
    <row r="1261" spans="1:9" x14ac:dyDescent="0.2">
      <c r="A1261" s="79">
        <f t="shared" si="17"/>
        <v>30</v>
      </c>
      <c r="B1261" s="80" t="s">
        <v>1782</v>
      </c>
      <c r="C1261" s="78" t="s">
        <v>14</v>
      </c>
      <c r="D1261" s="78">
        <v>1</v>
      </c>
      <c r="E1261" s="78"/>
      <c r="F1261" s="54"/>
      <c r="G1261" s="142"/>
      <c r="H1261" s="97"/>
      <c r="I1261" s="97"/>
    </row>
    <row r="1262" spans="1:9" x14ac:dyDescent="0.2">
      <c r="A1262" s="79">
        <f t="shared" si="17"/>
        <v>31</v>
      </c>
      <c r="B1262" s="80" t="s">
        <v>1783</v>
      </c>
      <c r="C1262" s="78" t="s">
        <v>14</v>
      </c>
      <c r="D1262" s="78">
        <v>2</v>
      </c>
      <c r="E1262" s="78"/>
      <c r="F1262" s="54"/>
      <c r="G1262" s="97"/>
      <c r="H1262" s="97"/>
      <c r="I1262" s="97"/>
    </row>
    <row r="1263" spans="1:9" ht="25.5" x14ac:dyDescent="0.2">
      <c r="A1263" s="79">
        <f t="shared" si="17"/>
        <v>32</v>
      </c>
      <c r="B1263" s="99" t="s">
        <v>1784</v>
      </c>
      <c r="C1263" s="78" t="s">
        <v>14</v>
      </c>
      <c r="D1263" s="78">
        <v>21</v>
      </c>
      <c r="E1263" s="78"/>
      <c r="F1263" s="54"/>
      <c r="G1263" s="142"/>
      <c r="H1263" s="97"/>
      <c r="I1263" s="97"/>
    </row>
    <row r="1264" spans="1:9" x14ac:dyDescent="0.2">
      <c r="A1264" s="79">
        <f t="shared" si="17"/>
        <v>33</v>
      </c>
      <c r="B1264" s="80" t="s">
        <v>1758</v>
      </c>
      <c r="C1264" s="78" t="s">
        <v>14</v>
      </c>
      <c r="D1264" s="78">
        <v>29</v>
      </c>
      <c r="E1264" s="78"/>
      <c r="F1264" s="54"/>
      <c r="G1264" s="97"/>
      <c r="H1264" s="97"/>
      <c r="I1264" s="97"/>
    </row>
    <row r="1265" spans="1:9" ht="25.5" x14ac:dyDescent="0.2">
      <c r="A1265" s="79">
        <f t="shared" si="17"/>
        <v>34</v>
      </c>
      <c r="B1265" s="80" t="s">
        <v>1785</v>
      </c>
      <c r="C1265" s="78" t="s">
        <v>14</v>
      </c>
      <c r="D1265" s="78">
        <v>2</v>
      </c>
      <c r="E1265" s="78"/>
      <c r="F1265" s="54"/>
      <c r="G1265" s="97"/>
      <c r="H1265" s="97"/>
      <c r="I1265" s="97"/>
    </row>
    <row r="1266" spans="1:9" x14ac:dyDescent="0.2">
      <c r="A1266" s="79">
        <f t="shared" si="17"/>
        <v>35</v>
      </c>
      <c r="B1266" s="80" t="s">
        <v>1786</v>
      </c>
      <c r="C1266" s="78" t="s">
        <v>14</v>
      </c>
      <c r="D1266" s="78">
        <v>9</v>
      </c>
      <c r="E1266" s="78"/>
      <c r="F1266" s="54"/>
      <c r="G1266" s="97"/>
      <c r="H1266" s="97"/>
      <c r="I1266" s="97"/>
    </row>
    <row r="1267" spans="1:9" ht="25.5" x14ac:dyDescent="0.2">
      <c r="A1267" s="79">
        <f t="shared" si="17"/>
        <v>36</v>
      </c>
      <c r="B1267" s="80" t="s">
        <v>1787</v>
      </c>
      <c r="C1267" s="78" t="s">
        <v>14</v>
      </c>
      <c r="D1267" s="78">
        <v>2</v>
      </c>
      <c r="E1267" s="78"/>
      <c r="F1267" s="54"/>
      <c r="G1267" s="97"/>
      <c r="H1267" s="97"/>
      <c r="I1267" s="97"/>
    </row>
    <row r="1268" spans="1:9" ht="51" x14ac:dyDescent="0.2">
      <c r="A1268" s="79">
        <f t="shared" si="17"/>
        <v>37</v>
      </c>
      <c r="B1268" s="80" t="s">
        <v>1788</v>
      </c>
      <c r="C1268" s="78" t="s">
        <v>14</v>
      </c>
      <c r="D1268" s="78">
        <v>1</v>
      </c>
      <c r="E1268" s="78"/>
      <c r="F1268" s="54"/>
      <c r="G1268" s="97"/>
      <c r="H1268" s="97"/>
      <c r="I1268" s="97"/>
    </row>
    <row r="1269" spans="1:9" x14ac:dyDescent="0.2">
      <c r="A1269" s="79">
        <f t="shared" si="17"/>
        <v>38</v>
      </c>
      <c r="B1269" s="80" t="s">
        <v>266</v>
      </c>
      <c r="C1269" s="78" t="s">
        <v>14</v>
      </c>
      <c r="D1269" s="78">
        <v>3</v>
      </c>
      <c r="E1269" s="78"/>
      <c r="F1269" s="54"/>
      <c r="G1269" s="142"/>
      <c r="H1269" s="97"/>
      <c r="I1269" s="97"/>
    </row>
    <row r="1270" spans="1:9" ht="15" customHeight="1" x14ac:dyDescent="0.25">
      <c r="A1270" s="79">
        <f t="shared" si="17"/>
        <v>39</v>
      </c>
      <c r="B1270" s="80" t="s">
        <v>243</v>
      </c>
      <c r="C1270" s="78" t="s">
        <v>14</v>
      </c>
      <c r="D1270" s="78">
        <v>1094</v>
      </c>
      <c r="E1270" s="78"/>
      <c r="F1270" s="54"/>
    </row>
    <row r="1271" spans="1:9" s="96" customFormat="1" ht="28.15" customHeight="1" x14ac:dyDescent="0.25">
      <c r="A1271" s="79">
        <f t="shared" si="17"/>
        <v>40</v>
      </c>
      <c r="B1271" s="77" t="s">
        <v>244</v>
      </c>
      <c r="C1271" s="78" t="s">
        <v>14</v>
      </c>
      <c r="D1271" s="93">
        <v>1</v>
      </c>
      <c r="E1271" s="37"/>
      <c r="F1271" s="54"/>
    </row>
    <row r="1272" spans="1:9" ht="15.6" customHeight="1" x14ac:dyDescent="0.25">
      <c r="A1272" s="79">
        <f t="shared" si="17"/>
        <v>41</v>
      </c>
      <c r="B1272" s="80" t="s">
        <v>240</v>
      </c>
      <c r="C1272" s="78" t="s">
        <v>14</v>
      </c>
      <c r="D1272" s="78">
        <v>1</v>
      </c>
      <c r="E1272" s="81"/>
      <c r="F1272" s="54"/>
    </row>
    <row r="1273" spans="1:9" x14ac:dyDescent="0.25">
      <c r="A1273" s="79">
        <f t="shared" si="17"/>
        <v>42</v>
      </c>
      <c r="B1273" s="80" t="s">
        <v>241</v>
      </c>
      <c r="C1273" s="78" t="s">
        <v>14</v>
      </c>
      <c r="D1273" s="78">
        <v>1</v>
      </c>
      <c r="E1273" s="81"/>
      <c r="F1273" s="54"/>
    </row>
    <row r="1274" spans="1:9" s="2" customFormat="1" x14ac:dyDescent="0.2">
      <c r="A1274" s="144"/>
      <c r="B1274" s="148" t="s">
        <v>341</v>
      </c>
      <c r="C1274" s="145"/>
      <c r="D1274" s="145"/>
      <c r="E1274" s="145"/>
      <c r="F1274" s="37"/>
      <c r="G1274" s="146"/>
      <c r="H1274" s="146"/>
      <c r="I1274" s="146"/>
    </row>
    <row r="1275" spans="1:9" s="119" customFormat="1" x14ac:dyDescent="0.2">
      <c r="A1275" s="107">
        <v>1</v>
      </c>
      <c r="B1275" s="99" t="s">
        <v>342</v>
      </c>
      <c r="C1275" s="83" t="s">
        <v>127</v>
      </c>
      <c r="D1275" s="83">
        <v>2050</v>
      </c>
      <c r="E1275" s="83"/>
      <c r="F1275" s="54"/>
      <c r="G1275" s="149"/>
      <c r="H1275" s="139"/>
      <c r="I1275" s="139"/>
    </row>
    <row r="1276" spans="1:9" x14ac:dyDescent="0.2">
      <c r="A1276" s="79">
        <v>2</v>
      </c>
      <c r="B1276" s="80" t="s">
        <v>1789</v>
      </c>
      <c r="C1276" s="78" t="s">
        <v>127</v>
      </c>
      <c r="D1276" s="78">
        <v>300</v>
      </c>
      <c r="E1276" s="78"/>
      <c r="F1276" s="54"/>
      <c r="G1276" s="142"/>
      <c r="H1276" s="97"/>
      <c r="I1276" s="97"/>
    </row>
    <row r="1277" spans="1:9" x14ac:dyDescent="0.2">
      <c r="A1277" s="79">
        <v>3</v>
      </c>
      <c r="B1277" s="80" t="s">
        <v>1790</v>
      </c>
      <c r="C1277" s="78" t="s">
        <v>127</v>
      </c>
      <c r="D1277" s="78">
        <v>1800</v>
      </c>
      <c r="E1277" s="78"/>
      <c r="F1277" s="54"/>
      <c r="G1277" s="97"/>
      <c r="H1277" s="97"/>
      <c r="I1277" s="97"/>
    </row>
    <row r="1278" spans="1:9" x14ac:dyDescent="0.2">
      <c r="A1278" s="79"/>
      <c r="B1278" s="148" t="s">
        <v>343</v>
      </c>
      <c r="C1278" s="78"/>
      <c r="D1278" s="78"/>
      <c r="E1278" s="78"/>
      <c r="F1278" s="37"/>
      <c r="G1278" s="97"/>
      <c r="H1278" s="97"/>
      <c r="I1278" s="97"/>
    </row>
    <row r="1279" spans="1:9" s="119" customFormat="1" ht="27" x14ac:dyDescent="0.2">
      <c r="A1279" s="107">
        <v>1</v>
      </c>
      <c r="B1279" s="99" t="s">
        <v>344</v>
      </c>
      <c r="C1279" s="83" t="s">
        <v>127</v>
      </c>
      <c r="D1279" s="83">
        <v>150</v>
      </c>
      <c r="E1279" s="83"/>
      <c r="F1279" s="54"/>
      <c r="G1279" s="139"/>
      <c r="H1279" s="139"/>
      <c r="I1279" s="139"/>
    </row>
    <row r="1280" spans="1:9" s="119" customFormat="1" x14ac:dyDescent="0.2">
      <c r="A1280" s="107">
        <v>2</v>
      </c>
      <c r="B1280" s="99" t="s">
        <v>345</v>
      </c>
      <c r="C1280" s="83" t="s">
        <v>127</v>
      </c>
      <c r="D1280" s="83">
        <v>100</v>
      </c>
      <c r="E1280" s="83"/>
      <c r="F1280" s="54"/>
      <c r="G1280" s="139"/>
      <c r="H1280" s="139"/>
      <c r="I1280" s="139"/>
    </row>
    <row r="1281" spans="1:9" s="119" customFormat="1" x14ac:dyDescent="0.2">
      <c r="A1281" s="107">
        <v>3</v>
      </c>
      <c r="B1281" s="99" t="s">
        <v>346</v>
      </c>
      <c r="C1281" s="83" t="s">
        <v>127</v>
      </c>
      <c r="D1281" s="83">
        <v>50</v>
      </c>
      <c r="E1281" s="83"/>
      <c r="F1281" s="54"/>
      <c r="G1281" s="139"/>
      <c r="H1281" s="139"/>
      <c r="I1281" s="139"/>
    </row>
    <row r="1282" spans="1:9" x14ac:dyDescent="0.2">
      <c r="A1282" s="79">
        <v>4</v>
      </c>
      <c r="B1282" s="80" t="s">
        <v>1791</v>
      </c>
      <c r="C1282" s="78" t="s">
        <v>127</v>
      </c>
      <c r="D1282" s="78">
        <v>300</v>
      </c>
      <c r="E1282" s="78"/>
      <c r="F1282" s="54"/>
      <c r="G1282" s="142"/>
      <c r="H1282" s="97"/>
      <c r="I1282" s="97"/>
    </row>
    <row r="1283" spans="1:9" s="119" customFormat="1" x14ac:dyDescent="0.2">
      <c r="A1283" s="107">
        <v>5</v>
      </c>
      <c r="B1283" s="99" t="s">
        <v>1792</v>
      </c>
      <c r="C1283" s="83" t="s">
        <v>14</v>
      </c>
      <c r="D1283" s="83">
        <v>1</v>
      </c>
      <c r="E1283" s="83"/>
      <c r="F1283" s="54"/>
      <c r="G1283" s="139"/>
      <c r="H1283" s="139"/>
      <c r="I1283" s="139"/>
    </row>
    <row r="1284" spans="1:9" s="119" customFormat="1" x14ac:dyDescent="0.2">
      <c r="A1284" s="107">
        <v>6</v>
      </c>
      <c r="B1284" s="99" t="s">
        <v>1793</v>
      </c>
      <c r="C1284" s="83" t="s">
        <v>14</v>
      </c>
      <c r="D1284" s="83">
        <v>2</v>
      </c>
      <c r="E1284" s="83"/>
      <c r="F1284" s="54"/>
      <c r="G1284" s="150"/>
      <c r="H1284" s="150"/>
      <c r="I1284" s="139"/>
    </row>
    <row r="1285" spans="1:9" s="119" customFormat="1" x14ac:dyDescent="0.2">
      <c r="A1285" s="107">
        <v>7</v>
      </c>
      <c r="B1285" s="99" t="s">
        <v>347</v>
      </c>
      <c r="C1285" s="83" t="s">
        <v>14</v>
      </c>
      <c r="D1285" s="83">
        <v>1</v>
      </c>
      <c r="E1285" s="83"/>
      <c r="F1285" s="54"/>
      <c r="G1285" s="139"/>
      <c r="H1285" s="139"/>
      <c r="I1285" s="139"/>
    </row>
    <row r="1286" spans="1:9" s="9" customFormat="1" x14ac:dyDescent="0.25">
      <c r="A1286" s="22" t="s">
        <v>4</v>
      </c>
      <c r="B1286" s="23" t="s">
        <v>5</v>
      </c>
      <c r="C1286" s="24" t="s">
        <v>6</v>
      </c>
      <c r="D1286" s="24" t="s">
        <v>348</v>
      </c>
      <c r="E1286" s="24"/>
      <c r="F1286" s="24"/>
      <c r="G1286" s="110"/>
      <c r="H1286" s="110"/>
      <c r="I1286" s="110"/>
    </row>
    <row r="1287" spans="1:9" s="21" customFormat="1" x14ac:dyDescent="0.25">
      <c r="A1287" s="29" t="s">
        <v>349</v>
      </c>
      <c r="B1287" s="30"/>
      <c r="C1287" s="31"/>
      <c r="D1287" s="31"/>
      <c r="E1287" s="31"/>
      <c r="F1287" s="31"/>
      <c r="G1287" s="33"/>
    </row>
    <row r="1288" spans="1:9" ht="27" x14ac:dyDescent="0.2">
      <c r="A1288" s="79">
        <v>1</v>
      </c>
      <c r="B1288" s="80" t="s">
        <v>203</v>
      </c>
      <c r="C1288" s="78" t="s">
        <v>127</v>
      </c>
      <c r="D1288" s="78">
        <v>300</v>
      </c>
      <c r="E1288" s="78"/>
      <c r="F1288" s="54"/>
      <c r="G1288" s="97"/>
      <c r="H1288" s="97"/>
    </row>
    <row r="1289" spans="1:9" ht="14.25" x14ac:dyDescent="0.2">
      <c r="A1289" s="79">
        <f>A1288+1</f>
        <v>2</v>
      </c>
      <c r="B1289" s="80" t="s">
        <v>350</v>
      </c>
      <c r="C1289" s="78" t="s">
        <v>127</v>
      </c>
      <c r="D1289" s="78">
        <v>20</v>
      </c>
      <c r="E1289" s="78"/>
      <c r="F1289" s="54"/>
      <c r="G1289" s="142"/>
      <c r="H1289" s="97"/>
    </row>
    <row r="1290" spans="1:9" ht="14.25" x14ac:dyDescent="0.2">
      <c r="A1290" s="79">
        <f t="shared" ref="A1290:A1352" si="18">A1289+1</f>
        <v>3</v>
      </c>
      <c r="B1290" s="80" t="s">
        <v>206</v>
      </c>
      <c r="C1290" s="78" t="s">
        <v>127</v>
      </c>
      <c r="D1290" s="78">
        <v>2650</v>
      </c>
      <c r="E1290" s="78"/>
      <c r="F1290" s="54"/>
      <c r="G1290" s="142"/>
      <c r="H1290" s="97"/>
    </row>
    <row r="1291" spans="1:9" ht="14.25" x14ac:dyDescent="0.2">
      <c r="A1291" s="79">
        <f t="shared" si="18"/>
        <v>4</v>
      </c>
      <c r="B1291" s="80" t="s">
        <v>207</v>
      </c>
      <c r="C1291" s="78" t="s">
        <v>127</v>
      </c>
      <c r="D1291" s="78">
        <v>3050</v>
      </c>
      <c r="E1291" s="78"/>
      <c r="F1291" s="54"/>
      <c r="G1291" s="142"/>
      <c r="H1291" s="97"/>
    </row>
    <row r="1292" spans="1:9" ht="14.25" x14ac:dyDescent="0.2">
      <c r="A1292" s="79">
        <f t="shared" si="18"/>
        <v>5</v>
      </c>
      <c r="B1292" s="80" t="s">
        <v>309</v>
      </c>
      <c r="C1292" s="78" t="s">
        <v>127</v>
      </c>
      <c r="D1292" s="78">
        <v>385</v>
      </c>
      <c r="E1292" s="78"/>
      <c r="F1292" s="54"/>
      <c r="G1292" s="142"/>
      <c r="H1292" s="97"/>
    </row>
    <row r="1293" spans="1:9" ht="14.25" x14ac:dyDescent="0.2">
      <c r="A1293" s="79">
        <f t="shared" si="18"/>
        <v>6</v>
      </c>
      <c r="B1293" s="80" t="s">
        <v>210</v>
      </c>
      <c r="C1293" s="78" t="s">
        <v>127</v>
      </c>
      <c r="D1293" s="78">
        <v>10</v>
      </c>
      <c r="E1293" s="78"/>
      <c r="F1293" s="54"/>
      <c r="G1293" s="142"/>
      <c r="H1293" s="97"/>
    </row>
    <row r="1294" spans="1:9" ht="14.25" x14ac:dyDescent="0.2">
      <c r="A1294" s="79">
        <f t="shared" si="18"/>
        <v>7</v>
      </c>
      <c r="B1294" s="80" t="s">
        <v>211</v>
      </c>
      <c r="C1294" s="78" t="s">
        <v>127</v>
      </c>
      <c r="D1294" s="78">
        <v>120</v>
      </c>
      <c r="E1294" s="78"/>
      <c r="F1294" s="54"/>
      <c r="G1294" s="142"/>
      <c r="H1294" s="97"/>
    </row>
    <row r="1295" spans="1:9" ht="14.25" x14ac:dyDescent="0.2">
      <c r="A1295" s="79">
        <f t="shared" si="18"/>
        <v>8</v>
      </c>
      <c r="B1295" s="80" t="s">
        <v>212</v>
      </c>
      <c r="C1295" s="78" t="s">
        <v>127</v>
      </c>
      <c r="D1295" s="78">
        <v>920</v>
      </c>
      <c r="E1295" s="78"/>
      <c r="F1295" s="54"/>
      <c r="G1295" s="142"/>
      <c r="H1295" s="97"/>
    </row>
    <row r="1296" spans="1:9" ht="14.25" x14ac:dyDescent="0.2">
      <c r="A1296" s="79">
        <f t="shared" si="18"/>
        <v>9</v>
      </c>
      <c r="B1296" s="80" t="s">
        <v>351</v>
      </c>
      <c r="C1296" s="78" t="s">
        <v>127</v>
      </c>
      <c r="D1296" s="78">
        <v>50</v>
      </c>
      <c r="E1296" s="78"/>
      <c r="F1296" s="54"/>
      <c r="G1296" s="142"/>
      <c r="H1296" s="97"/>
    </row>
    <row r="1297" spans="1:8" ht="14.25" x14ac:dyDescent="0.2">
      <c r="A1297" s="79">
        <f t="shared" si="18"/>
        <v>10</v>
      </c>
      <c r="B1297" s="80" t="s">
        <v>352</v>
      </c>
      <c r="C1297" s="78" t="s">
        <v>127</v>
      </c>
      <c r="D1297" s="78">
        <v>25</v>
      </c>
      <c r="E1297" s="78"/>
      <c r="F1297" s="54"/>
      <c r="G1297" s="142"/>
      <c r="H1297" s="97"/>
    </row>
    <row r="1298" spans="1:8" ht="14.25" x14ac:dyDescent="0.2">
      <c r="A1298" s="79">
        <f t="shared" si="18"/>
        <v>11</v>
      </c>
      <c r="B1298" s="80" t="s">
        <v>353</v>
      </c>
      <c r="C1298" s="78" t="s">
        <v>127</v>
      </c>
      <c r="D1298" s="78">
        <v>930</v>
      </c>
      <c r="E1298" s="78"/>
      <c r="F1298" s="54"/>
      <c r="G1298" s="142"/>
      <c r="H1298" s="97"/>
    </row>
    <row r="1299" spans="1:8" ht="14.25" x14ac:dyDescent="0.2">
      <c r="A1299" s="79">
        <f t="shared" si="18"/>
        <v>12</v>
      </c>
      <c r="B1299" s="80" t="s">
        <v>214</v>
      </c>
      <c r="C1299" s="78" t="s">
        <v>127</v>
      </c>
      <c r="D1299" s="78">
        <v>20</v>
      </c>
      <c r="E1299" s="78"/>
      <c r="F1299" s="54"/>
      <c r="G1299" s="142"/>
      <c r="H1299" s="97"/>
    </row>
    <row r="1300" spans="1:8" ht="14.25" x14ac:dyDescent="0.2">
      <c r="A1300" s="79">
        <f t="shared" si="18"/>
        <v>13</v>
      </c>
      <c r="B1300" s="80" t="s">
        <v>354</v>
      </c>
      <c r="C1300" s="78" t="s">
        <v>127</v>
      </c>
      <c r="D1300" s="78">
        <v>130</v>
      </c>
      <c r="E1300" s="78"/>
      <c r="F1300" s="54"/>
      <c r="G1300" s="142"/>
      <c r="H1300" s="97"/>
    </row>
    <row r="1301" spans="1:8" ht="14.25" x14ac:dyDescent="0.2">
      <c r="A1301" s="79">
        <f t="shared" si="18"/>
        <v>14</v>
      </c>
      <c r="B1301" s="80" t="s">
        <v>355</v>
      </c>
      <c r="C1301" s="78" t="s">
        <v>127</v>
      </c>
      <c r="D1301" s="78">
        <v>25</v>
      </c>
      <c r="E1301" s="78"/>
      <c r="F1301" s="54"/>
      <c r="G1301" s="142"/>
      <c r="H1301" s="97"/>
    </row>
    <row r="1302" spans="1:8" ht="14.25" x14ac:dyDescent="0.2">
      <c r="A1302" s="79">
        <f t="shared" si="18"/>
        <v>15</v>
      </c>
      <c r="B1302" s="80" t="s">
        <v>356</v>
      </c>
      <c r="C1302" s="78" t="s">
        <v>127</v>
      </c>
      <c r="D1302" s="78">
        <v>60</v>
      </c>
      <c r="E1302" s="78"/>
      <c r="F1302" s="54"/>
      <c r="G1302" s="97"/>
      <c r="H1302" s="97"/>
    </row>
    <row r="1303" spans="1:8" x14ac:dyDescent="0.2">
      <c r="A1303" s="79">
        <f t="shared" si="18"/>
        <v>16</v>
      </c>
      <c r="B1303" s="80" t="s">
        <v>357</v>
      </c>
      <c r="C1303" s="78" t="s">
        <v>127</v>
      </c>
      <c r="D1303" s="78">
        <v>450</v>
      </c>
      <c r="E1303" s="78"/>
      <c r="F1303" s="54"/>
      <c r="G1303" s="97"/>
      <c r="H1303" s="97"/>
    </row>
    <row r="1304" spans="1:8" x14ac:dyDescent="0.2">
      <c r="A1304" s="79">
        <f t="shared" si="18"/>
        <v>17</v>
      </c>
      <c r="B1304" s="80" t="s">
        <v>1794</v>
      </c>
      <c r="C1304" s="78" t="s">
        <v>127</v>
      </c>
      <c r="D1304" s="78">
        <v>280</v>
      </c>
      <c r="E1304" s="78"/>
      <c r="F1304" s="54"/>
      <c r="G1304" s="97"/>
      <c r="H1304" s="97"/>
    </row>
    <row r="1305" spans="1:8" x14ac:dyDescent="0.2">
      <c r="A1305" s="79">
        <f t="shared" si="18"/>
        <v>18</v>
      </c>
      <c r="B1305" s="80" t="s">
        <v>1795</v>
      </c>
      <c r="C1305" s="78" t="s">
        <v>127</v>
      </c>
      <c r="D1305" s="78">
        <v>20</v>
      </c>
      <c r="E1305" s="78"/>
      <c r="F1305" s="54"/>
      <c r="G1305" s="97"/>
      <c r="H1305" s="97"/>
    </row>
    <row r="1306" spans="1:8" x14ac:dyDescent="0.2">
      <c r="A1306" s="79">
        <f t="shared" si="18"/>
        <v>19</v>
      </c>
      <c r="B1306" s="80" t="s">
        <v>1796</v>
      </c>
      <c r="C1306" s="78" t="s">
        <v>127</v>
      </c>
      <c r="D1306" s="78">
        <v>350</v>
      </c>
      <c r="E1306" s="78"/>
      <c r="F1306" s="54"/>
      <c r="G1306" s="142"/>
      <c r="H1306" s="97"/>
    </row>
    <row r="1307" spans="1:8" x14ac:dyDescent="0.2">
      <c r="A1307" s="79">
        <f t="shared" si="18"/>
        <v>20</v>
      </c>
      <c r="B1307" s="80" t="s">
        <v>1797</v>
      </c>
      <c r="C1307" s="78" t="s">
        <v>127</v>
      </c>
      <c r="D1307" s="78">
        <v>25</v>
      </c>
      <c r="E1307" s="78"/>
      <c r="F1307" s="54"/>
      <c r="G1307" s="142"/>
      <c r="H1307" s="97"/>
    </row>
    <row r="1308" spans="1:8" x14ac:dyDescent="0.2">
      <c r="A1308" s="79">
        <f t="shared" si="18"/>
        <v>21</v>
      </c>
      <c r="B1308" s="80" t="s">
        <v>1798</v>
      </c>
      <c r="C1308" s="78" t="s">
        <v>127</v>
      </c>
      <c r="D1308" s="78">
        <v>25</v>
      </c>
      <c r="E1308" s="78"/>
      <c r="F1308" s="54"/>
      <c r="G1308" s="142"/>
      <c r="H1308" s="97"/>
    </row>
    <row r="1309" spans="1:8" x14ac:dyDescent="0.2">
      <c r="A1309" s="79">
        <f t="shared" si="18"/>
        <v>22</v>
      </c>
      <c r="B1309" s="80" t="s">
        <v>1799</v>
      </c>
      <c r="C1309" s="78" t="s">
        <v>127</v>
      </c>
      <c r="D1309" s="78">
        <v>460</v>
      </c>
      <c r="E1309" s="78"/>
      <c r="F1309" s="54"/>
      <c r="G1309" s="97"/>
      <c r="H1309" s="97"/>
    </row>
    <row r="1310" spans="1:8" x14ac:dyDescent="0.2">
      <c r="A1310" s="79">
        <f t="shared" si="18"/>
        <v>23</v>
      </c>
      <c r="B1310" s="80" t="s">
        <v>1800</v>
      </c>
      <c r="C1310" s="78" t="s">
        <v>127</v>
      </c>
      <c r="D1310" s="78">
        <v>360</v>
      </c>
      <c r="E1310" s="78"/>
      <c r="F1310" s="54"/>
      <c r="G1310" s="97"/>
      <c r="H1310" s="97"/>
    </row>
    <row r="1311" spans="1:8" x14ac:dyDescent="0.2">
      <c r="A1311" s="79">
        <f t="shared" si="18"/>
        <v>24</v>
      </c>
      <c r="B1311" s="80" t="s">
        <v>1801</v>
      </c>
      <c r="C1311" s="78" t="s">
        <v>127</v>
      </c>
      <c r="D1311" s="78">
        <v>25</v>
      </c>
      <c r="E1311" s="78"/>
      <c r="F1311" s="54"/>
      <c r="G1311" s="97"/>
      <c r="H1311" s="97"/>
    </row>
    <row r="1312" spans="1:8" ht="28.9" customHeight="1" x14ac:dyDescent="0.2">
      <c r="A1312" s="79">
        <f t="shared" si="18"/>
        <v>25</v>
      </c>
      <c r="B1312" s="80" t="s">
        <v>1802</v>
      </c>
      <c r="C1312" s="78" t="s">
        <v>127</v>
      </c>
      <c r="D1312" s="78">
        <v>110</v>
      </c>
      <c r="E1312" s="78"/>
      <c r="F1312" s="54"/>
      <c r="G1312" s="97"/>
      <c r="H1312" s="97"/>
    </row>
    <row r="1313" spans="1:8" x14ac:dyDescent="0.2">
      <c r="A1313" s="79">
        <f t="shared" si="18"/>
        <v>26</v>
      </c>
      <c r="B1313" s="80" t="s">
        <v>358</v>
      </c>
      <c r="C1313" s="78" t="s">
        <v>127</v>
      </c>
      <c r="D1313" s="78">
        <v>50</v>
      </c>
      <c r="E1313" s="78"/>
      <c r="F1313" s="54"/>
      <c r="G1313" s="97"/>
      <c r="H1313" s="97"/>
    </row>
    <row r="1314" spans="1:8" ht="38.25" x14ac:dyDescent="0.2">
      <c r="A1314" s="79">
        <f t="shared" si="18"/>
        <v>27</v>
      </c>
      <c r="B1314" s="80" t="s">
        <v>359</v>
      </c>
      <c r="C1314" s="78" t="s">
        <v>127</v>
      </c>
      <c r="D1314" s="78">
        <v>125</v>
      </c>
      <c r="E1314" s="78"/>
      <c r="F1314" s="54"/>
      <c r="G1314" s="97"/>
      <c r="H1314" s="97"/>
    </row>
    <row r="1315" spans="1:8" ht="38.25" x14ac:dyDescent="0.2">
      <c r="A1315" s="79">
        <f t="shared" si="18"/>
        <v>28</v>
      </c>
      <c r="B1315" s="80" t="s">
        <v>360</v>
      </c>
      <c r="C1315" s="78" t="s">
        <v>127</v>
      </c>
      <c r="D1315" s="78">
        <v>10</v>
      </c>
      <c r="E1315" s="78"/>
      <c r="F1315" s="54"/>
      <c r="G1315" s="97"/>
      <c r="H1315" s="97"/>
    </row>
    <row r="1316" spans="1:8" ht="38.25" x14ac:dyDescent="0.2">
      <c r="A1316" s="79">
        <f t="shared" si="18"/>
        <v>29</v>
      </c>
      <c r="B1316" s="80" t="s">
        <v>361</v>
      </c>
      <c r="C1316" s="78" t="s">
        <v>127</v>
      </c>
      <c r="D1316" s="78">
        <v>25</v>
      </c>
      <c r="E1316" s="78"/>
      <c r="F1316" s="54"/>
      <c r="G1316" s="97"/>
      <c r="H1316" s="97"/>
    </row>
    <row r="1317" spans="1:8" ht="38.25" x14ac:dyDescent="0.2">
      <c r="A1317" s="79">
        <f t="shared" si="18"/>
        <v>30</v>
      </c>
      <c r="B1317" s="80" t="s">
        <v>362</v>
      </c>
      <c r="C1317" s="78" t="s">
        <v>127</v>
      </c>
      <c r="D1317" s="78">
        <v>100</v>
      </c>
      <c r="E1317" s="78"/>
      <c r="F1317" s="54"/>
      <c r="G1317" s="97"/>
      <c r="H1317" s="97"/>
    </row>
    <row r="1318" spans="1:8" ht="38.25" x14ac:dyDescent="0.2">
      <c r="A1318" s="79">
        <f t="shared" si="18"/>
        <v>31</v>
      </c>
      <c r="B1318" s="80" t="s">
        <v>363</v>
      </c>
      <c r="C1318" s="78" t="s">
        <v>127</v>
      </c>
      <c r="D1318" s="78">
        <v>20</v>
      </c>
      <c r="E1318" s="78"/>
      <c r="F1318" s="54"/>
      <c r="G1318" s="97"/>
      <c r="H1318" s="97"/>
    </row>
    <row r="1319" spans="1:8" ht="38.25" x14ac:dyDescent="0.2">
      <c r="A1319" s="79">
        <f t="shared" si="18"/>
        <v>32</v>
      </c>
      <c r="B1319" s="80" t="s">
        <v>364</v>
      </c>
      <c r="C1319" s="78" t="s">
        <v>127</v>
      </c>
      <c r="D1319" s="78">
        <v>20</v>
      </c>
      <c r="E1319" s="78"/>
      <c r="F1319" s="54"/>
      <c r="G1319" s="97"/>
      <c r="H1319" s="97"/>
    </row>
    <row r="1320" spans="1:8" ht="16.149999999999999" customHeight="1" x14ac:dyDescent="0.2">
      <c r="A1320" s="79">
        <f t="shared" si="18"/>
        <v>33</v>
      </c>
      <c r="B1320" s="80" t="s">
        <v>365</v>
      </c>
      <c r="C1320" s="78" t="s">
        <v>12</v>
      </c>
      <c r="D1320" s="78">
        <v>450</v>
      </c>
      <c r="E1320" s="78"/>
      <c r="F1320" s="54"/>
      <c r="G1320" s="97"/>
      <c r="H1320" s="97"/>
    </row>
    <row r="1321" spans="1:8" ht="25.5" x14ac:dyDescent="0.2">
      <c r="A1321" s="79">
        <f t="shared" si="18"/>
        <v>34</v>
      </c>
      <c r="B1321" s="80" t="s">
        <v>223</v>
      </c>
      <c r="C1321" s="78" t="s">
        <v>14</v>
      </c>
      <c r="D1321" s="78">
        <v>4</v>
      </c>
      <c r="E1321" s="78"/>
      <c r="F1321" s="54"/>
      <c r="G1321" s="97"/>
      <c r="H1321" s="97"/>
    </row>
    <row r="1322" spans="1:8" x14ac:dyDescent="0.2">
      <c r="A1322" s="79">
        <f t="shared" si="18"/>
        <v>35</v>
      </c>
      <c r="B1322" s="80" t="s">
        <v>366</v>
      </c>
      <c r="C1322" s="78" t="s">
        <v>14</v>
      </c>
      <c r="D1322" s="78">
        <v>1</v>
      </c>
      <c r="E1322" s="78"/>
      <c r="F1322" s="54"/>
      <c r="G1322" s="97"/>
      <c r="H1322" s="97"/>
    </row>
    <row r="1323" spans="1:8" x14ac:dyDescent="0.25">
      <c r="A1323" s="79">
        <f t="shared" si="18"/>
        <v>36</v>
      </c>
      <c r="B1323" s="80" t="s">
        <v>224</v>
      </c>
      <c r="C1323" s="78" t="s">
        <v>14</v>
      </c>
      <c r="D1323" s="78">
        <v>2</v>
      </c>
      <c r="E1323" s="78"/>
      <c r="F1323" s="54"/>
      <c r="G1323" s="142"/>
      <c r="H1323" s="142"/>
    </row>
    <row r="1324" spans="1:8" x14ac:dyDescent="0.2">
      <c r="A1324" s="79">
        <f t="shared" si="18"/>
        <v>37</v>
      </c>
      <c r="B1324" s="80" t="s">
        <v>367</v>
      </c>
      <c r="C1324" s="78" t="s">
        <v>14</v>
      </c>
      <c r="D1324" s="78">
        <v>1</v>
      </c>
      <c r="E1324" s="78"/>
      <c r="F1324" s="54"/>
      <c r="G1324" s="97"/>
      <c r="H1324" s="97"/>
    </row>
    <row r="1325" spans="1:8" x14ac:dyDescent="0.2">
      <c r="A1325" s="79">
        <f t="shared" si="18"/>
        <v>38</v>
      </c>
      <c r="B1325" s="80" t="s">
        <v>368</v>
      </c>
      <c r="C1325" s="78" t="s">
        <v>14</v>
      </c>
      <c r="D1325" s="78">
        <v>1</v>
      </c>
      <c r="E1325" s="78"/>
      <c r="F1325" s="54"/>
      <c r="G1325" s="97"/>
      <c r="H1325" s="97"/>
    </row>
    <row r="1326" spans="1:8" x14ac:dyDescent="0.2">
      <c r="A1326" s="79">
        <f t="shared" si="18"/>
        <v>39</v>
      </c>
      <c r="B1326" s="80" t="s">
        <v>369</v>
      </c>
      <c r="C1326" s="78" t="s">
        <v>14</v>
      </c>
      <c r="D1326" s="78">
        <v>1</v>
      </c>
      <c r="E1326" s="78"/>
      <c r="F1326" s="54"/>
      <c r="G1326" s="97"/>
      <c r="H1326" s="97"/>
    </row>
    <row r="1327" spans="1:8" x14ac:dyDescent="0.2">
      <c r="A1327" s="79">
        <f t="shared" si="18"/>
        <v>40</v>
      </c>
      <c r="B1327" s="80" t="s">
        <v>370</v>
      </c>
      <c r="C1327" s="78" t="s">
        <v>14</v>
      </c>
      <c r="D1327" s="78">
        <v>1</v>
      </c>
      <c r="E1327" s="78"/>
      <c r="F1327" s="54"/>
      <c r="G1327" s="97"/>
      <c r="H1327" s="97"/>
    </row>
    <row r="1328" spans="1:8" ht="25.5" x14ac:dyDescent="0.2">
      <c r="A1328" s="79">
        <f t="shared" si="18"/>
        <v>41</v>
      </c>
      <c r="B1328" s="80" t="s">
        <v>371</v>
      </c>
      <c r="C1328" s="78" t="s">
        <v>14</v>
      </c>
      <c r="D1328" s="78">
        <v>1</v>
      </c>
      <c r="E1328" s="78"/>
      <c r="F1328" s="54"/>
      <c r="G1328" s="97"/>
      <c r="H1328" s="97"/>
    </row>
    <row r="1329" spans="1:8" x14ac:dyDescent="0.2">
      <c r="A1329" s="79">
        <f t="shared" si="18"/>
        <v>42</v>
      </c>
      <c r="B1329" s="80" t="s">
        <v>372</v>
      </c>
      <c r="C1329" s="78" t="s">
        <v>14</v>
      </c>
      <c r="D1329" s="78">
        <v>1</v>
      </c>
      <c r="E1329" s="78"/>
      <c r="F1329" s="54"/>
      <c r="G1329" s="97"/>
      <c r="H1329" s="97"/>
    </row>
    <row r="1330" spans="1:8" x14ac:dyDescent="0.2">
      <c r="A1330" s="79">
        <f t="shared" si="18"/>
        <v>43</v>
      </c>
      <c r="B1330" s="80" t="s">
        <v>373</v>
      </c>
      <c r="C1330" s="78" t="s">
        <v>14</v>
      </c>
      <c r="D1330" s="78">
        <v>22</v>
      </c>
      <c r="E1330" s="78"/>
      <c r="F1330" s="54"/>
      <c r="G1330" s="97"/>
      <c r="H1330" s="97"/>
    </row>
    <row r="1331" spans="1:8" x14ac:dyDescent="0.2">
      <c r="A1331" s="79">
        <f t="shared" si="18"/>
        <v>44</v>
      </c>
      <c r="B1331" s="80" t="s">
        <v>232</v>
      </c>
      <c r="C1331" s="78" t="s">
        <v>14</v>
      </c>
      <c r="D1331" s="78">
        <v>4</v>
      </c>
      <c r="E1331" s="78"/>
      <c r="F1331" s="54"/>
      <c r="G1331" s="142"/>
      <c r="H1331" s="97"/>
    </row>
    <row r="1332" spans="1:8" ht="25.5" x14ac:dyDescent="0.2">
      <c r="A1332" s="79">
        <f t="shared" si="18"/>
        <v>45</v>
      </c>
      <c r="B1332" s="80" t="s">
        <v>1803</v>
      </c>
      <c r="C1332" s="78" t="s">
        <v>14</v>
      </c>
      <c r="D1332" s="78">
        <v>6</v>
      </c>
      <c r="E1332" s="78"/>
      <c r="F1332" s="54"/>
      <c r="G1332" s="97"/>
      <c r="H1332" s="97"/>
    </row>
    <row r="1333" spans="1:8" ht="25.5" x14ac:dyDescent="0.2">
      <c r="A1333" s="79">
        <f t="shared" si="18"/>
        <v>46</v>
      </c>
      <c r="B1333" s="80" t="s">
        <v>1804</v>
      </c>
      <c r="C1333" s="78" t="s">
        <v>14</v>
      </c>
      <c r="D1333" s="78">
        <v>17</v>
      </c>
      <c r="E1333" s="78"/>
      <c r="F1333" s="54"/>
      <c r="G1333" s="97"/>
      <c r="H1333" s="97"/>
    </row>
    <row r="1334" spans="1:8" ht="25.5" x14ac:dyDescent="0.2">
      <c r="A1334" s="79">
        <f t="shared" si="18"/>
        <v>47</v>
      </c>
      <c r="B1334" s="80" t="s">
        <v>1805</v>
      </c>
      <c r="C1334" s="78" t="s">
        <v>14</v>
      </c>
      <c r="D1334" s="78">
        <v>18</v>
      </c>
      <c r="E1334" s="78"/>
      <c r="F1334" s="54"/>
      <c r="G1334" s="97"/>
      <c r="H1334" s="97"/>
    </row>
    <row r="1335" spans="1:8" ht="25.5" x14ac:dyDescent="0.2">
      <c r="A1335" s="79">
        <f t="shared" si="18"/>
        <v>48</v>
      </c>
      <c r="B1335" s="80" t="s">
        <v>1769</v>
      </c>
      <c r="C1335" s="78" t="s">
        <v>14</v>
      </c>
      <c r="D1335" s="78">
        <v>12</v>
      </c>
      <c r="E1335" s="78"/>
      <c r="F1335" s="54"/>
      <c r="G1335" s="97"/>
      <c r="H1335" s="97"/>
    </row>
    <row r="1336" spans="1:8" ht="25.5" x14ac:dyDescent="0.2">
      <c r="A1336" s="79">
        <f t="shared" si="18"/>
        <v>49</v>
      </c>
      <c r="B1336" s="80" t="s">
        <v>374</v>
      </c>
      <c r="C1336" s="78" t="s">
        <v>14</v>
      </c>
      <c r="D1336" s="78">
        <v>8</v>
      </c>
      <c r="E1336" s="78"/>
      <c r="F1336" s="54"/>
      <c r="G1336" s="97"/>
      <c r="H1336" s="97"/>
    </row>
    <row r="1337" spans="1:8" x14ac:dyDescent="0.2">
      <c r="A1337" s="79">
        <f t="shared" si="18"/>
        <v>50</v>
      </c>
      <c r="B1337" s="80" t="s">
        <v>1806</v>
      </c>
      <c r="C1337" s="78" t="s">
        <v>14</v>
      </c>
      <c r="D1337" s="78">
        <v>1</v>
      </c>
      <c r="E1337" s="78"/>
      <c r="F1337" s="54"/>
      <c r="G1337" s="97"/>
      <c r="H1337" s="97"/>
    </row>
    <row r="1338" spans="1:8" x14ac:dyDescent="0.2">
      <c r="A1338" s="79">
        <f t="shared" si="18"/>
        <v>51</v>
      </c>
      <c r="B1338" s="80" t="s">
        <v>1807</v>
      </c>
      <c r="C1338" s="78" t="s">
        <v>14</v>
      </c>
      <c r="D1338" s="78">
        <v>1</v>
      </c>
      <c r="E1338" s="78"/>
      <c r="F1338" s="54"/>
      <c r="G1338" s="97"/>
      <c r="H1338" s="97"/>
    </row>
    <row r="1339" spans="1:8" x14ac:dyDescent="0.2">
      <c r="A1339" s="79">
        <f t="shared" si="18"/>
        <v>52</v>
      </c>
      <c r="B1339" s="80" t="s">
        <v>1808</v>
      </c>
      <c r="C1339" s="78" t="s">
        <v>14</v>
      </c>
      <c r="D1339" s="78">
        <v>7</v>
      </c>
      <c r="E1339" s="78"/>
      <c r="F1339" s="54"/>
      <c r="G1339" s="97"/>
      <c r="H1339" s="97"/>
    </row>
    <row r="1340" spans="1:8" x14ac:dyDescent="0.2">
      <c r="A1340" s="79">
        <f t="shared" si="18"/>
        <v>53</v>
      </c>
      <c r="B1340" s="80" t="s">
        <v>1809</v>
      </c>
      <c r="C1340" s="78" t="s">
        <v>14</v>
      </c>
      <c r="D1340" s="78">
        <v>3</v>
      </c>
      <c r="E1340" s="78"/>
      <c r="F1340" s="54"/>
      <c r="G1340" s="97"/>
      <c r="H1340" s="97"/>
    </row>
    <row r="1341" spans="1:8" x14ac:dyDescent="0.2">
      <c r="A1341" s="79">
        <f t="shared" si="18"/>
        <v>54</v>
      </c>
      <c r="B1341" s="80" t="s">
        <v>1810</v>
      </c>
      <c r="C1341" s="78" t="s">
        <v>14</v>
      </c>
      <c r="D1341" s="78">
        <v>12</v>
      </c>
      <c r="E1341" s="78"/>
      <c r="F1341" s="54"/>
      <c r="G1341" s="97"/>
      <c r="H1341" s="97"/>
    </row>
    <row r="1342" spans="1:8" ht="25.5" x14ac:dyDescent="0.2">
      <c r="A1342" s="79">
        <f t="shared" si="18"/>
        <v>55</v>
      </c>
      <c r="B1342" s="80" t="s">
        <v>1811</v>
      </c>
      <c r="C1342" s="78" t="s">
        <v>14</v>
      </c>
      <c r="D1342" s="78">
        <v>6</v>
      </c>
      <c r="E1342" s="78"/>
      <c r="F1342" s="54"/>
      <c r="G1342" s="97"/>
      <c r="H1342" s="97"/>
    </row>
    <row r="1343" spans="1:8" ht="25.5" x14ac:dyDescent="0.2">
      <c r="A1343" s="79">
        <f t="shared" si="18"/>
        <v>56</v>
      </c>
      <c r="B1343" s="80" t="s">
        <v>1812</v>
      </c>
      <c r="C1343" s="78" t="s">
        <v>14</v>
      </c>
      <c r="D1343" s="78">
        <v>7</v>
      </c>
      <c r="E1343" s="78"/>
      <c r="F1343" s="54"/>
      <c r="G1343" s="97"/>
      <c r="H1343" s="97"/>
    </row>
    <row r="1344" spans="1:8" ht="25.5" x14ac:dyDescent="0.2">
      <c r="A1344" s="79">
        <f t="shared" si="18"/>
        <v>57</v>
      </c>
      <c r="B1344" s="80" t="s">
        <v>375</v>
      </c>
      <c r="C1344" s="78" t="s">
        <v>14</v>
      </c>
      <c r="D1344" s="78">
        <v>14</v>
      </c>
      <c r="E1344" s="78"/>
      <c r="F1344" s="54"/>
      <c r="G1344" s="97"/>
      <c r="H1344" s="97"/>
    </row>
    <row r="1345" spans="1:9" ht="25.5" x14ac:dyDescent="0.2">
      <c r="A1345" s="79">
        <f t="shared" si="18"/>
        <v>58</v>
      </c>
      <c r="B1345" s="80" t="s">
        <v>376</v>
      </c>
      <c r="C1345" s="78" t="s">
        <v>14</v>
      </c>
      <c r="D1345" s="78">
        <v>22</v>
      </c>
      <c r="E1345" s="78"/>
      <c r="F1345" s="54"/>
      <c r="G1345" s="97"/>
      <c r="H1345" s="97"/>
    </row>
    <row r="1346" spans="1:9" ht="25.5" x14ac:dyDescent="0.2">
      <c r="A1346" s="79">
        <f t="shared" si="18"/>
        <v>59</v>
      </c>
      <c r="B1346" s="80" t="s">
        <v>377</v>
      </c>
      <c r="C1346" s="78" t="s">
        <v>14</v>
      </c>
      <c r="D1346" s="78">
        <v>34</v>
      </c>
      <c r="E1346" s="78"/>
      <c r="F1346" s="54"/>
      <c r="G1346" s="97"/>
      <c r="H1346" s="97"/>
    </row>
    <row r="1347" spans="1:9" ht="25.5" x14ac:dyDescent="0.2">
      <c r="A1347" s="79">
        <f t="shared" si="18"/>
        <v>60</v>
      </c>
      <c r="B1347" s="80" t="s">
        <v>1813</v>
      </c>
      <c r="C1347" s="78" t="s">
        <v>14</v>
      </c>
      <c r="D1347" s="78">
        <v>7</v>
      </c>
      <c r="E1347" s="78"/>
      <c r="F1347" s="54"/>
      <c r="G1347" s="97"/>
      <c r="H1347" s="97"/>
    </row>
    <row r="1348" spans="1:9" ht="41.45" customHeight="1" x14ac:dyDescent="0.2">
      <c r="A1348" s="79">
        <f t="shared" si="18"/>
        <v>61</v>
      </c>
      <c r="B1348" s="80" t="s">
        <v>1709</v>
      </c>
      <c r="C1348" s="78" t="s">
        <v>14</v>
      </c>
      <c r="D1348" s="78">
        <v>6</v>
      </c>
      <c r="E1348" s="78"/>
      <c r="F1348" s="54"/>
      <c r="G1348" s="97"/>
      <c r="H1348" s="97"/>
    </row>
    <row r="1349" spans="1:9" x14ac:dyDescent="0.2">
      <c r="A1349" s="79">
        <f t="shared" si="18"/>
        <v>62</v>
      </c>
      <c r="B1349" s="80" t="s">
        <v>237</v>
      </c>
      <c r="C1349" s="78" t="s">
        <v>14</v>
      </c>
      <c r="D1349" s="78">
        <v>80</v>
      </c>
      <c r="E1349" s="78"/>
      <c r="F1349" s="54"/>
      <c r="G1349" s="97"/>
      <c r="H1349" s="97"/>
    </row>
    <row r="1350" spans="1:9" x14ac:dyDescent="0.2">
      <c r="A1350" s="79">
        <f t="shared" si="18"/>
        <v>63</v>
      </c>
      <c r="B1350" s="80" t="s">
        <v>378</v>
      </c>
      <c r="C1350" s="78" t="s">
        <v>12</v>
      </c>
      <c r="D1350" s="78">
        <v>220</v>
      </c>
      <c r="E1350" s="78"/>
      <c r="F1350" s="54"/>
      <c r="G1350" s="97"/>
      <c r="H1350" s="97"/>
    </row>
    <row r="1351" spans="1:9" ht="15" customHeight="1" x14ac:dyDescent="0.25">
      <c r="A1351" s="79">
        <f t="shared" si="18"/>
        <v>64</v>
      </c>
      <c r="B1351" s="80" t="s">
        <v>240</v>
      </c>
      <c r="C1351" s="78" t="s">
        <v>14</v>
      </c>
      <c r="D1351" s="78">
        <v>5</v>
      </c>
      <c r="E1351" s="81"/>
      <c r="F1351" s="54"/>
    </row>
    <row r="1352" spans="1:9" x14ac:dyDescent="0.25">
      <c r="A1352" s="79">
        <f t="shared" si="18"/>
        <v>65</v>
      </c>
      <c r="B1352" s="80" t="s">
        <v>241</v>
      </c>
      <c r="C1352" s="78" t="s">
        <v>14</v>
      </c>
      <c r="D1352" s="78">
        <v>5</v>
      </c>
      <c r="E1352" s="81"/>
      <c r="F1352" s="54"/>
    </row>
    <row r="1353" spans="1:9" x14ac:dyDescent="0.25">
      <c r="A1353" s="79">
        <v>66</v>
      </c>
      <c r="B1353" s="80" t="s">
        <v>242</v>
      </c>
      <c r="C1353" s="78" t="s">
        <v>14</v>
      </c>
      <c r="D1353" s="78">
        <v>240</v>
      </c>
      <c r="E1353" s="78"/>
      <c r="F1353" s="54"/>
    </row>
    <row r="1354" spans="1:9" ht="13.9" customHeight="1" x14ac:dyDescent="0.25">
      <c r="A1354" s="79">
        <v>67</v>
      </c>
      <c r="B1354" s="80" t="s">
        <v>243</v>
      </c>
      <c r="C1354" s="78" t="s">
        <v>14</v>
      </c>
      <c r="D1354" s="78">
        <v>377</v>
      </c>
      <c r="E1354" s="78"/>
      <c r="F1354" s="54"/>
    </row>
    <row r="1355" spans="1:9" s="96" customFormat="1" ht="38.25" x14ac:dyDescent="0.25">
      <c r="A1355" s="76">
        <f t="shared" ref="A1355" si="19">A1354+1</f>
        <v>68</v>
      </c>
      <c r="B1355" s="77" t="s">
        <v>244</v>
      </c>
      <c r="C1355" s="93" t="s">
        <v>14</v>
      </c>
      <c r="D1355" s="93">
        <v>1</v>
      </c>
      <c r="E1355" s="37"/>
      <c r="F1355" s="54"/>
    </row>
    <row r="1356" spans="1:9" s="9" customFormat="1" x14ac:dyDescent="0.25">
      <c r="A1356" s="22" t="s">
        <v>4</v>
      </c>
      <c r="B1356" s="23" t="s">
        <v>5</v>
      </c>
      <c r="C1356" s="24" t="s">
        <v>6</v>
      </c>
      <c r="D1356" s="24" t="s">
        <v>7</v>
      </c>
      <c r="E1356" s="24"/>
      <c r="F1356" s="24"/>
      <c r="G1356" s="110"/>
      <c r="H1356" s="110"/>
      <c r="I1356" s="110"/>
    </row>
    <row r="1357" spans="1:9" s="21" customFormat="1" x14ac:dyDescent="0.25">
      <c r="A1357" s="29" t="s">
        <v>379</v>
      </c>
      <c r="B1357" s="30"/>
      <c r="C1357" s="31"/>
      <c r="D1357" s="31"/>
      <c r="E1357" s="31"/>
      <c r="F1357" s="31"/>
      <c r="G1357" s="33"/>
    </row>
    <row r="1358" spans="1:9" x14ac:dyDescent="0.2">
      <c r="A1358" s="79">
        <v>1</v>
      </c>
      <c r="B1358" s="80" t="s">
        <v>380</v>
      </c>
      <c r="C1358" s="78" t="s">
        <v>127</v>
      </c>
      <c r="D1358" s="78">
        <v>600</v>
      </c>
      <c r="E1358" s="78"/>
      <c r="F1358" s="54"/>
      <c r="G1358" s="142"/>
      <c r="H1358" s="97"/>
      <c r="I1358" s="97"/>
    </row>
    <row r="1359" spans="1:9" ht="14.25" x14ac:dyDescent="0.2">
      <c r="A1359" s="79">
        <f>A1358+1</f>
        <v>2</v>
      </c>
      <c r="B1359" s="80" t="s">
        <v>381</v>
      </c>
      <c r="C1359" s="78" t="s">
        <v>127</v>
      </c>
      <c r="D1359" s="78">
        <v>50</v>
      </c>
      <c r="E1359" s="78"/>
      <c r="F1359" s="54"/>
      <c r="G1359" s="142"/>
      <c r="H1359" s="97"/>
      <c r="I1359" s="97"/>
    </row>
    <row r="1360" spans="1:9" ht="14.25" x14ac:dyDescent="0.2">
      <c r="A1360" s="79">
        <f t="shared" ref="A1360:A1395" si="20">A1359+1</f>
        <v>3</v>
      </c>
      <c r="B1360" s="80" t="s">
        <v>382</v>
      </c>
      <c r="C1360" s="78" t="s">
        <v>127</v>
      </c>
      <c r="D1360" s="78">
        <v>150</v>
      </c>
      <c r="E1360" s="78"/>
      <c r="F1360" s="54"/>
      <c r="G1360" s="142"/>
      <c r="H1360" s="97"/>
      <c r="I1360" s="97"/>
    </row>
    <row r="1361" spans="1:9" ht="14.25" x14ac:dyDescent="0.2">
      <c r="A1361" s="79">
        <f t="shared" si="20"/>
        <v>4</v>
      </c>
      <c r="B1361" s="80" t="s">
        <v>383</v>
      </c>
      <c r="C1361" s="78" t="s">
        <v>127</v>
      </c>
      <c r="D1361" s="78">
        <v>600</v>
      </c>
      <c r="E1361" s="78"/>
      <c r="F1361" s="54"/>
      <c r="G1361" s="142"/>
      <c r="H1361" s="97"/>
      <c r="I1361" s="97"/>
    </row>
    <row r="1362" spans="1:9" ht="14.25" x14ac:dyDescent="0.2">
      <c r="A1362" s="79">
        <f t="shared" si="20"/>
        <v>5</v>
      </c>
      <c r="B1362" s="80" t="s">
        <v>384</v>
      </c>
      <c r="C1362" s="78" t="s">
        <v>127</v>
      </c>
      <c r="D1362" s="78">
        <v>14</v>
      </c>
      <c r="E1362" s="78"/>
      <c r="F1362" s="54"/>
      <c r="G1362" s="142"/>
      <c r="H1362" s="97"/>
      <c r="I1362" s="97"/>
    </row>
    <row r="1363" spans="1:9" ht="14.25" x14ac:dyDescent="0.2">
      <c r="A1363" s="79">
        <f t="shared" si="20"/>
        <v>6</v>
      </c>
      <c r="B1363" s="80" t="s">
        <v>385</v>
      </c>
      <c r="C1363" s="78" t="s">
        <v>127</v>
      </c>
      <c r="D1363" s="78">
        <v>180</v>
      </c>
      <c r="E1363" s="78"/>
      <c r="F1363" s="54"/>
      <c r="G1363" s="142"/>
      <c r="H1363" s="97"/>
      <c r="I1363" s="97"/>
    </row>
    <row r="1364" spans="1:9" ht="14.25" x14ac:dyDescent="0.2">
      <c r="A1364" s="79">
        <f t="shared" si="20"/>
        <v>7</v>
      </c>
      <c r="B1364" s="80" t="s">
        <v>386</v>
      </c>
      <c r="C1364" s="78" t="s">
        <v>127</v>
      </c>
      <c r="D1364" s="78">
        <v>15</v>
      </c>
      <c r="E1364" s="78"/>
      <c r="F1364" s="54"/>
      <c r="G1364" s="142"/>
      <c r="H1364" s="97"/>
      <c r="I1364" s="97"/>
    </row>
    <row r="1365" spans="1:9" ht="14.25" x14ac:dyDescent="0.2">
      <c r="A1365" s="79">
        <f t="shared" si="20"/>
        <v>8</v>
      </c>
      <c r="B1365" s="80" t="s">
        <v>387</v>
      </c>
      <c r="C1365" s="78" t="s">
        <v>127</v>
      </c>
      <c r="D1365" s="78">
        <v>150</v>
      </c>
      <c r="E1365" s="78"/>
      <c r="F1365" s="54"/>
      <c r="G1365" s="142"/>
      <c r="H1365" s="97"/>
      <c r="I1365" s="97"/>
    </row>
    <row r="1366" spans="1:9" ht="14.25" x14ac:dyDescent="0.2">
      <c r="A1366" s="79">
        <f t="shared" si="20"/>
        <v>9</v>
      </c>
      <c r="B1366" s="80" t="s">
        <v>388</v>
      </c>
      <c r="C1366" s="78" t="s">
        <v>127</v>
      </c>
      <c r="D1366" s="78">
        <v>15</v>
      </c>
      <c r="E1366" s="78"/>
      <c r="F1366" s="54"/>
      <c r="G1366" s="142"/>
      <c r="H1366" s="97"/>
      <c r="I1366" s="97"/>
    </row>
    <row r="1367" spans="1:9" ht="14.25" x14ac:dyDescent="0.2">
      <c r="A1367" s="79">
        <f t="shared" si="20"/>
        <v>10</v>
      </c>
      <c r="B1367" s="80" t="s">
        <v>389</v>
      </c>
      <c r="C1367" s="78" t="s">
        <v>127</v>
      </c>
      <c r="D1367" s="78">
        <v>600</v>
      </c>
      <c r="E1367" s="78"/>
      <c r="F1367" s="54"/>
      <c r="G1367" s="142"/>
      <c r="H1367" s="97"/>
      <c r="I1367" s="97"/>
    </row>
    <row r="1368" spans="1:9" ht="14.25" x14ac:dyDescent="0.2">
      <c r="A1368" s="79">
        <f t="shared" si="20"/>
        <v>11</v>
      </c>
      <c r="B1368" s="80" t="s">
        <v>390</v>
      </c>
      <c r="C1368" s="78" t="s">
        <v>127</v>
      </c>
      <c r="D1368" s="78">
        <v>370</v>
      </c>
      <c r="E1368" s="78"/>
      <c r="F1368" s="54"/>
      <c r="G1368" s="142"/>
      <c r="H1368" s="97"/>
      <c r="I1368" s="97"/>
    </row>
    <row r="1369" spans="1:9" ht="14.25" x14ac:dyDescent="0.2">
      <c r="A1369" s="79">
        <f t="shared" si="20"/>
        <v>12</v>
      </c>
      <c r="B1369" s="80" t="s">
        <v>391</v>
      </c>
      <c r="C1369" s="78" t="s">
        <v>127</v>
      </c>
      <c r="D1369" s="78">
        <v>960</v>
      </c>
      <c r="E1369" s="78"/>
      <c r="F1369" s="54"/>
      <c r="G1369" s="142"/>
      <c r="H1369" s="97"/>
      <c r="I1369" s="97"/>
    </row>
    <row r="1370" spans="1:9" ht="14.25" x14ac:dyDescent="0.2">
      <c r="A1370" s="79">
        <f t="shared" si="20"/>
        <v>13</v>
      </c>
      <c r="B1370" s="80" t="s">
        <v>392</v>
      </c>
      <c r="C1370" s="78" t="s">
        <v>127</v>
      </c>
      <c r="D1370" s="78">
        <v>240</v>
      </c>
      <c r="E1370" s="78"/>
      <c r="F1370" s="54"/>
      <c r="G1370" s="142"/>
      <c r="H1370" s="97"/>
      <c r="I1370" s="97"/>
    </row>
    <row r="1371" spans="1:9" ht="14.25" x14ac:dyDescent="0.2">
      <c r="A1371" s="79">
        <f t="shared" si="20"/>
        <v>14</v>
      </c>
      <c r="B1371" s="80" t="s">
        <v>393</v>
      </c>
      <c r="C1371" s="78" t="s">
        <v>127</v>
      </c>
      <c r="D1371" s="78">
        <v>650</v>
      </c>
      <c r="E1371" s="78"/>
      <c r="F1371" s="54"/>
      <c r="G1371" s="97"/>
      <c r="H1371" s="97"/>
      <c r="I1371" s="97"/>
    </row>
    <row r="1372" spans="1:9" ht="14.25" x14ac:dyDescent="0.2">
      <c r="A1372" s="79">
        <f t="shared" si="20"/>
        <v>15</v>
      </c>
      <c r="B1372" s="80" t="s">
        <v>394</v>
      </c>
      <c r="C1372" s="78" t="s">
        <v>127</v>
      </c>
      <c r="D1372" s="78">
        <v>1170</v>
      </c>
      <c r="E1372" s="78"/>
      <c r="F1372" s="54"/>
      <c r="G1372" s="97"/>
      <c r="H1372" s="97"/>
      <c r="I1372" s="97"/>
    </row>
    <row r="1373" spans="1:9" ht="14.25" x14ac:dyDescent="0.2">
      <c r="A1373" s="79">
        <f t="shared" si="20"/>
        <v>16</v>
      </c>
      <c r="B1373" s="80" t="s">
        <v>395</v>
      </c>
      <c r="C1373" s="78" t="s">
        <v>127</v>
      </c>
      <c r="D1373" s="78">
        <v>90</v>
      </c>
      <c r="E1373" s="78"/>
      <c r="F1373" s="54"/>
      <c r="G1373" s="97"/>
      <c r="H1373" s="97"/>
      <c r="I1373" s="97"/>
    </row>
    <row r="1374" spans="1:9" ht="14.25" x14ac:dyDescent="0.2">
      <c r="A1374" s="79">
        <f t="shared" si="20"/>
        <v>17</v>
      </c>
      <c r="B1374" s="80" t="s">
        <v>396</v>
      </c>
      <c r="C1374" s="78" t="s">
        <v>127</v>
      </c>
      <c r="D1374" s="78">
        <v>90</v>
      </c>
      <c r="E1374" s="78"/>
      <c r="F1374" s="54"/>
      <c r="G1374" s="97"/>
      <c r="H1374" s="97"/>
      <c r="I1374" s="97"/>
    </row>
    <row r="1375" spans="1:9" x14ac:dyDescent="0.2">
      <c r="A1375" s="79">
        <f t="shared" si="20"/>
        <v>18</v>
      </c>
      <c r="B1375" s="80" t="s">
        <v>397</v>
      </c>
      <c r="C1375" s="78" t="s">
        <v>127</v>
      </c>
      <c r="D1375" s="83">
        <v>1050</v>
      </c>
      <c r="E1375" s="78"/>
      <c r="F1375" s="54"/>
      <c r="G1375" s="97"/>
      <c r="H1375" s="142"/>
      <c r="I1375" s="142"/>
    </row>
    <row r="1376" spans="1:9" x14ac:dyDescent="0.2">
      <c r="A1376" s="79">
        <f t="shared" si="20"/>
        <v>19</v>
      </c>
      <c r="B1376" s="80" t="s">
        <v>1814</v>
      </c>
      <c r="C1376" s="78" t="s">
        <v>127</v>
      </c>
      <c r="D1376" s="78">
        <v>150</v>
      </c>
      <c r="E1376" s="78"/>
      <c r="F1376" s="54"/>
      <c r="G1376" s="97"/>
      <c r="H1376" s="97"/>
      <c r="I1376" s="97"/>
    </row>
    <row r="1377" spans="1:9" x14ac:dyDescent="0.2">
      <c r="A1377" s="79">
        <f t="shared" si="20"/>
        <v>20</v>
      </c>
      <c r="B1377" s="80" t="s">
        <v>1815</v>
      </c>
      <c r="C1377" s="78" t="s">
        <v>127</v>
      </c>
      <c r="D1377" s="78">
        <v>2300</v>
      </c>
      <c r="E1377" s="78"/>
      <c r="F1377" s="54"/>
      <c r="G1377" s="97"/>
      <c r="H1377" s="97"/>
      <c r="I1377" s="97"/>
    </row>
    <row r="1378" spans="1:9" x14ac:dyDescent="0.2">
      <c r="A1378" s="79">
        <f t="shared" si="20"/>
        <v>21</v>
      </c>
      <c r="B1378" s="80" t="s">
        <v>1816</v>
      </c>
      <c r="C1378" s="78" t="s">
        <v>127</v>
      </c>
      <c r="D1378" s="78">
        <v>2250</v>
      </c>
      <c r="E1378" s="78"/>
      <c r="F1378" s="54"/>
      <c r="G1378" s="97"/>
      <c r="H1378" s="97"/>
      <c r="I1378" s="97"/>
    </row>
    <row r="1379" spans="1:9" ht="25.5" x14ac:dyDescent="0.2">
      <c r="A1379" s="79">
        <f t="shared" si="20"/>
        <v>22</v>
      </c>
      <c r="B1379" s="80" t="s">
        <v>1817</v>
      </c>
      <c r="C1379" s="78" t="s">
        <v>14</v>
      </c>
      <c r="D1379" s="78">
        <v>6</v>
      </c>
      <c r="E1379" s="78"/>
      <c r="F1379" s="54"/>
      <c r="G1379" s="97"/>
      <c r="H1379" s="97"/>
      <c r="I1379" s="97"/>
    </row>
    <row r="1380" spans="1:9" x14ac:dyDescent="0.2">
      <c r="A1380" s="79">
        <f t="shared" si="20"/>
        <v>23</v>
      </c>
      <c r="B1380" s="80" t="s">
        <v>232</v>
      </c>
      <c r="C1380" s="78" t="s">
        <v>14</v>
      </c>
      <c r="D1380" s="78">
        <v>6</v>
      </c>
      <c r="E1380" s="78"/>
      <c r="F1380" s="54"/>
      <c r="G1380" s="142"/>
      <c r="H1380" s="97"/>
      <c r="I1380" s="97"/>
    </row>
    <row r="1381" spans="1:9" x14ac:dyDescent="0.2">
      <c r="A1381" s="79">
        <f t="shared" si="20"/>
        <v>24</v>
      </c>
      <c r="B1381" s="80" t="s">
        <v>398</v>
      </c>
      <c r="C1381" s="78" t="s">
        <v>14</v>
      </c>
      <c r="D1381" s="78">
        <v>1</v>
      </c>
      <c r="E1381" s="78"/>
      <c r="F1381" s="54"/>
      <c r="G1381" s="97"/>
      <c r="H1381" s="97"/>
      <c r="I1381" s="97"/>
    </row>
    <row r="1382" spans="1:9" ht="25.5" x14ac:dyDescent="0.2">
      <c r="A1382" s="79">
        <f t="shared" si="20"/>
        <v>25</v>
      </c>
      <c r="B1382" s="80" t="s">
        <v>1818</v>
      </c>
      <c r="C1382" s="78" t="s">
        <v>14</v>
      </c>
      <c r="D1382" s="78">
        <v>1</v>
      </c>
      <c r="E1382" s="78"/>
      <c r="F1382" s="54"/>
      <c r="G1382" s="97"/>
      <c r="H1382" s="97"/>
      <c r="I1382" s="97"/>
    </row>
    <row r="1383" spans="1:9" ht="25.5" x14ac:dyDescent="0.2">
      <c r="A1383" s="79">
        <f t="shared" si="20"/>
        <v>26</v>
      </c>
      <c r="B1383" s="80" t="s">
        <v>1819</v>
      </c>
      <c r="C1383" s="78" t="s">
        <v>14</v>
      </c>
      <c r="D1383" s="78">
        <v>1</v>
      </c>
      <c r="E1383" s="78"/>
      <c r="F1383" s="54"/>
      <c r="G1383" s="97"/>
      <c r="H1383" s="97"/>
      <c r="I1383" s="97"/>
    </row>
    <row r="1384" spans="1:9" ht="25.5" x14ac:dyDescent="0.2">
      <c r="A1384" s="79">
        <f t="shared" si="20"/>
        <v>27</v>
      </c>
      <c r="B1384" s="80" t="s">
        <v>1820</v>
      </c>
      <c r="C1384" s="78" t="s">
        <v>14</v>
      </c>
      <c r="D1384" s="78">
        <v>1</v>
      </c>
      <c r="E1384" s="78"/>
      <c r="F1384" s="54"/>
      <c r="G1384" s="97"/>
      <c r="H1384" s="97"/>
      <c r="I1384" s="97"/>
    </row>
    <row r="1385" spans="1:9" ht="14.45" customHeight="1" x14ac:dyDescent="0.2">
      <c r="A1385" s="79">
        <f t="shared" si="20"/>
        <v>28</v>
      </c>
      <c r="B1385" s="80" t="s">
        <v>1821</v>
      </c>
      <c r="C1385" s="78" t="s">
        <v>14</v>
      </c>
      <c r="D1385" s="78">
        <v>3</v>
      </c>
      <c r="E1385" s="78"/>
      <c r="F1385" s="54"/>
      <c r="G1385" s="97"/>
      <c r="H1385" s="97"/>
      <c r="I1385" s="97"/>
    </row>
    <row r="1386" spans="1:9" ht="25.5" x14ac:dyDescent="0.2">
      <c r="A1386" s="79">
        <f t="shared" si="20"/>
        <v>29</v>
      </c>
      <c r="B1386" s="80" t="s">
        <v>400</v>
      </c>
      <c r="C1386" s="78" t="s">
        <v>14</v>
      </c>
      <c r="D1386" s="78">
        <v>12</v>
      </c>
      <c r="E1386" s="78"/>
      <c r="F1386" s="54"/>
      <c r="G1386" s="97"/>
      <c r="H1386" s="97"/>
      <c r="I1386" s="97"/>
    </row>
    <row r="1387" spans="1:9" x14ac:dyDescent="0.2">
      <c r="A1387" s="79">
        <f t="shared" si="20"/>
        <v>30</v>
      </c>
      <c r="B1387" s="80" t="s">
        <v>1822</v>
      </c>
      <c r="C1387" s="78" t="s">
        <v>127</v>
      </c>
      <c r="D1387" s="78">
        <v>20</v>
      </c>
      <c r="E1387" s="78"/>
      <c r="F1387" s="54"/>
      <c r="G1387" s="97"/>
      <c r="H1387" s="97"/>
      <c r="I1387" s="97"/>
    </row>
    <row r="1388" spans="1:9" x14ac:dyDescent="0.2">
      <c r="A1388" s="79">
        <f t="shared" si="20"/>
        <v>31</v>
      </c>
      <c r="B1388" s="80" t="s">
        <v>401</v>
      </c>
      <c r="C1388" s="78" t="s">
        <v>17</v>
      </c>
      <c r="D1388" s="78">
        <v>85</v>
      </c>
      <c r="E1388" s="78"/>
      <c r="F1388" s="54"/>
      <c r="G1388" s="97"/>
      <c r="H1388" s="142"/>
      <c r="I1388" s="142"/>
    </row>
    <row r="1389" spans="1:9" ht="14.45" customHeight="1" x14ac:dyDescent="0.2">
      <c r="A1389" s="79">
        <f t="shared" si="20"/>
        <v>32</v>
      </c>
      <c r="B1389" s="80" t="s">
        <v>402</v>
      </c>
      <c r="C1389" s="78" t="s">
        <v>14</v>
      </c>
      <c r="D1389" s="78">
        <v>15</v>
      </c>
      <c r="E1389" s="78"/>
      <c r="F1389" s="54"/>
      <c r="G1389" s="97"/>
      <c r="H1389" s="97"/>
      <c r="I1389" s="97"/>
    </row>
    <row r="1390" spans="1:9" ht="25.5" x14ac:dyDescent="0.2">
      <c r="A1390" s="79">
        <f t="shared" si="20"/>
        <v>33</v>
      </c>
      <c r="B1390" s="80" t="s">
        <v>1823</v>
      </c>
      <c r="C1390" s="78" t="s">
        <v>14</v>
      </c>
      <c r="D1390" s="78">
        <v>37</v>
      </c>
      <c r="E1390" s="78"/>
      <c r="F1390" s="54"/>
      <c r="G1390" s="97"/>
      <c r="H1390" s="97"/>
      <c r="I1390" s="97"/>
    </row>
    <row r="1391" spans="1:9" ht="25.5" x14ac:dyDescent="0.2">
      <c r="A1391" s="79">
        <f t="shared" si="20"/>
        <v>34</v>
      </c>
      <c r="B1391" s="80" t="s">
        <v>403</v>
      </c>
      <c r="C1391" s="78" t="s">
        <v>14</v>
      </c>
      <c r="D1391" s="78">
        <v>37</v>
      </c>
      <c r="E1391" s="78"/>
      <c r="F1391" s="54"/>
      <c r="G1391" s="97"/>
      <c r="H1391" s="97"/>
      <c r="I1391" s="97"/>
    </row>
    <row r="1392" spans="1:9" x14ac:dyDescent="0.2">
      <c r="A1392" s="79">
        <f t="shared" si="20"/>
        <v>35</v>
      </c>
      <c r="B1392" s="80" t="s">
        <v>1824</v>
      </c>
      <c r="C1392" s="78" t="s">
        <v>14</v>
      </c>
      <c r="D1392" s="78">
        <v>44</v>
      </c>
      <c r="E1392" s="78"/>
      <c r="F1392" s="54"/>
      <c r="G1392" s="97"/>
      <c r="H1392" s="97"/>
      <c r="I1392" s="97"/>
    </row>
    <row r="1393" spans="1:9" ht="38.25" x14ac:dyDescent="0.2">
      <c r="A1393" s="79">
        <f t="shared" si="20"/>
        <v>36</v>
      </c>
      <c r="B1393" s="80" t="s">
        <v>1825</v>
      </c>
      <c r="C1393" s="78" t="s">
        <v>14</v>
      </c>
      <c r="D1393" s="78">
        <v>22</v>
      </c>
      <c r="E1393" s="78"/>
      <c r="F1393" s="54"/>
      <c r="G1393" s="97"/>
      <c r="H1393" s="97"/>
      <c r="I1393" s="97"/>
    </row>
    <row r="1394" spans="1:9" x14ac:dyDescent="0.2">
      <c r="A1394" s="79">
        <f t="shared" si="20"/>
        <v>37</v>
      </c>
      <c r="B1394" s="80" t="s">
        <v>404</v>
      </c>
      <c r="C1394" s="78" t="s">
        <v>14</v>
      </c>
      <c r="D1394" s="78">
        <v>22</v>
      </c>
      <c r="E1394" s="78"/>
      <c r="F1394" s="54"/>
      <c r="G1394" s="97"/>
      <c r="H1394" s="97"/>
      <c r="I1394" s="97"/>
    </row>
    <row r="1395" spans="1:9" x14ac:dyDescent="0.2">
      <c r="A1395" s="79">
        <f t="shared" si="20"/>
        <v>38</v>
      </c>
      <c r="B1395" s="80" t="s">
        <v>405</v>
      </c>
      <c r="C1395" s="78" t="s">
        <v>17</v>
      </c>
      <c r="D1395" s="78">
        <v>60</v>
      </c>
      <c r="E1395" s="78"/>
      <c r="F1395" s="54"/>
      <c r="G1395" s="97"/>
      <c r="H1395" s="142"/>
      <c r="I1395" s="142"/>
    </row>
    <row r="1396" spans="1:9" x14ac:dyDescent="0.25">
      <c r="A1396" s="151">
        <v>41</v>
      </c>
      <c r="B1396" s="80" t="s">
        <v>406</v>
      </c>
      <c r="C1396" s="81" t="s">
        <v>127</v>
      </c>
      <c r="D1396" s="83">
        <v>650</v>
      </c>
      <c r="E1396" s="81"/>
      <c r="F1396" s="54"/>
    </row>
    <row r="1397" spans="1:9" x14ac:dyDescent="0.25">
      <c r="A1397" s="151">
        <v>42</v>
      </c>
      <c r="B1397" s="80" t="s">
        <v>407</v>
      </c>
      <c r="C1397" s="81" t="s">
        <v>127</v>
      </c>
      <c r="D1397" s="83">
        <v>60</v>
      </c>
      <c r="E1397" s="81"/>
      <c r="F1397" s="54"/>
    </row>
    <row r="1398" spans="1:9" x14ac:dyDescent="0.25">
      <c r="A1398" s="151">
        <v>43</v>
      </c>
      <c r="B1398" s="80" t="s">
        <v>408</v>
      </c>
      <c r="C1398" s="81" t="s">
        <v>127</v>
      </c>
      <c r="D1398" s="83">
        <v>340</v>
      </c>
      <c r="E1398" s="81"/>
      <c r="F1398" s="54"/>
    </row>
    <row r="1399" spans="1:9" x14ac:dyDescent="0.2">
      <c r="A1399" s="79"/>
      <c r="B1399" s="143" t="s">
        <v>409</v>
      </c>
      <c r="C1399" s="78"/>
      <c r="D1399" s="78"/>
      <c r="E1399" s="81"/>
      <c r="F1399" s="37"/>
      <c r="G1399" s="97"/>
      <c r="H1399" s="97"/>
      <c r="I1399" s="97"/>
    </row>
    <row r="1400" spans="1:9" ht="28.9" customHeight="1" x14ac:dyDescent="0.2">
      <c r="A1400" s="79">
        <v>1</v>
      </c>
      <c r="B1400" s="80" t="s">
        <v>410</v>
      </c>
      <c r="C1400" s="78" t="s">
        <v>127</v>
      </c>
      <c r="D1400" s="78">
        <v>140</v>
      </c>
      <c r="E1400" s="78"/>
      <c r="F1400" s="54"/>
      <c r="G1400" s="97"/>
      <c r="H1400" s="97"/>
      <c r="I1400" s="97"/>
    </row>
    <row r="1401" spans="1:9" x14ac:dyDescent="0.2">
      <c r="A1401" s="79">
        <f t="shared" ref="A1401:A1406" si="21">A1400+1</f>
        <v>2</v>
      </c>
      <c r="B1401" s="80" t="s">
        <v>411</v>
      </c>
      <c r="C1401" s="78" t="s">
        <v>127</v>
      </c>
      <c r="D1401" s="78">
        <v>80</v>
      </c>
      <c r="E1401" s="78"/>
      <c r="F1401" s="54"/>
      <c r="G1401" s="142"/>
      <c r="H1401" s="97"/>
      <c r="I1401" s="97"/>
    </row>
    <row r="1402" spans="1:9" ht="25.5" x14ac:dyDescent="0.2">
      <c r="A1402" s="79">
        <f t="shared" si="21"/>
        <v>3</v>
      </c>
      <c r="B1402" s="80" t="s">
        <v>412</v>
      </c>
      <c r="C1402" s="78" t="s">
        <v>14</v>
      </c>
      <c r="D1402" s="78">
        <v>1</v>
      </c>
      <c r="E1402" s="78"/>
      <c r="F1402" s="54"/>
      <c r="G1402" s="97"/>
      <c r="H1402" s="97"/>
      <c r="I1402" s="97"/>
    </row>
    <row r="1403" spans="1:9" ht="25.5" x14ac:dyDescent="0.2">
      <c r="A1403" s="79">
        <f t="shared" si="21"/>
        <v>4</v>
      </c>
      <c r="B1403" s="80" t="s">
        <v>413</v>
      </c>
      <c r="C1403" s="78" t="s">
        <v>14</v>
      </c>
      <c r="D1403" s="78">
        <v>2</v>
      </c>
      <c r="E1403" s="78"/>
      <c r="F1403" s="54"/>
      <c r="G1403" s="97"/>
      <c r="H1403" s="97"/>
      <c r="I1403" s="97"/>
    </row>
    <row r="1404" spans="1:9" ht="25.5" x14ac:dyDescent="0.2">
      <c r="A1404" s="79">
        <f t="shared" si="21"/>
        <v>5</v>
      </c>
      <c r="B1404" s="80" t="s">
        <v>1826</v>
      </c>
      <c r="C1404" s="78" t="s">
        <v>14</v>
      </c>
      <c r="D1404" s="78">
        <v>3</v>
      </c>
      <c r="E1404" s="78"/>
      <c r="F1404" s="54"/>
      <c r="G1404" s="97"/>
      <c r="H1404" s="97"/>
      <c r="I1404" s="97"/>
    </row>
    <row r="1405" spans="1:9" x14ac:dyDescent="0.2">
      <c r="A1405" s="79">
        <f t="shared" si="21"/>
        <v>6</v>
      </c>
      <c r="B1405" s="80" t="s">
        <v>1827</v>
      </c>
      <c r="C1405" s="78" t="s">
        <v>14</v>
      </c>
      <c r="D1405" s="78">
        <v>6</v>
      </c>
      <c r="E1405" s="78"/>
      <c r="F1405" s="54"/>
      <c r="G1405" s="97"/>
      <c r="H1405" s="97"/>
      <c r="I1405" s="97"/>
    </row>
    <row r="1406" spans="1:9" ht="14.45" customHeight="1" x14ac:dyDescent="0.2">
      <c r="A1406" s="79">
        <f t="shared" si="21"/>
        <v>7</v>
      </c>
      <c r="B1406" s="80" t="s">
        <v>399</v>
      </c>
      <c r="C1406" s="78" t="s">
        <v>14</v>
      </c>
      <c r="D1406" s="78">
        <v>6</v>
      </c>
      <c r="E1406" s="78"/>
      <c r="F1406" s="54"/>
      <c r="G1406" s="97"/>
      <c r="H1406" s="97"/>
      <c r="I1406" s="97"/>
    </row>
    <row r="1407" spans="1:9" ht="14.45" customHeight="1" x14ac:dyDescent="0.25">
      <c r="A1407" s="151">
        <v>8</v>
      </c>
      <c r="B1407" s="80" t="s">
        <v>240</v>
      </c>
      <c r="C1407" s="78" t="s">
        <v>14</v>
      </c>
      <c r="D1407" s="78">
        <v>6</v>
      </c>
      <c r="E1407" s="81"/>
      <c r="F1407" s="54"/>
    </row>
    <row r="1408" spans="1:9" x14ac:dyDescent="0.25">
      <c r="A1408" s="151">
        <v>9</v>
      </c>
      <c r="B1408" s="80" t="s">
        <v>241</v>
      </c>
      <c r="C1408" s="78" t="s">
        <v>14</v>
      </c>
      <c r="D1408" s="78">
        <v>6</v>
      </c>
      <c r="E1408" s="81"/>
      <c r="F1408" s="54"/>
    </row>
    <row r="1409" spans="1:9" s="9" customFormat="1" x14ac:dyDescent="0.25">
      <c r="A1409" s="22" t="s">
        <v>4</v>
      </c>
      <c r="B1409" s="23" t="s">
        <v>5</v>
      </c>
      <c r="C1409" s="24" t="s">
        <v>6</v>
      </c>
      <c r="D1409" s="24" t="s">
        <v>348</v>
      </c>
      <c r="E1409" s="24"/>
      <c r="F1409" s="24"/>
      <c r="G1409" s="110"/>
      <c r="H1409" s="110"/>
      <c r="I1409" s="110"/>
    </row>
    <row r="1410" spans="1:9" s="21" customFormat="1" x14ac:dyDescent="0.25">
      <c r="A1410" s="29" t="s">
        <v>414</v>
      </c>
      <c r="B1410" s="30"/>
      <c r="C1410" s="31"/>
      <c r="D1410" s="31"/>
      <c r="E1410" s="31"/>
      <c r="F1410" s="31"/>
      <c r="G1410" s="33"/>
    </row>
    <row r="1411" spans="1:9" s="82" customFormat="1" ht="14.25" x14ac:dyDescent="0.25">
      <c r="A1411" s="124">
        <v>1</v>
      </c>
      <c r="B1411" s="80" t="s">
        <v>415</v>
      </c>
      <c r="C1411" s="81" t="s">
        <v>127</v>
      </c>
      <c r="D1411" s="81">
        <v>3300</v>
      </c>
      <c r="E1411" s="81"/>
      <c r="F1411" s="54"/>
    </row>
    <row r="1412" spans="1:9" s="82" customFormat="1" ht="14.25" x14ac:dyDescent="0.25">
      <c r="A1412" s="124">
        <v>2</v>
      </c>
      <c r="B1412" s="80" t="s">
        <v>416</v>
      </c>
      <c r="C1412" s="81" t="s">
        <v>127</v>
      </c>
      <c r="D1412" s="81">
        <v>10</v>
      </c>
      <c r="E1412" s="81"/>
      <c r="F1412" s="54"/>
    </row>
    <row r="1413" spans="1:9" s="82" customFormat="1" ht="14.25" x14ac:dyDescent="0.25">
      <c r="A1413" s="124">
        <v>3</v>
      </c>
      <c r="B1413" s="80" t="s">
        <v>417</v>
      </c>
      <c r="C1413" s="81" t="s">
        <v>127</v>
      </c>
      <c r="D1413" s="81">
        <v>20</v>
      </c>
      <c r="E1413" s="81"/>
      <c r="F1413" s="54"/>
    </row>
    <row r="1414" spans="1:9" s="82" customFormat="1" x14ac:dyDescent="0.25">
      <c r="A1414" s="124">
        <v>4</v>
      </c>
      <c r="B1414" s="80" t="s">
        <v>1828</v>
      </c>
      <c r="C1414" s="81" t="s">
        <v>127</v>
      </c>
      <c r="D1414" s="81">
        <v>3000</v>
      </c>
      <c r="E1414" s="81"/>
      <c r="F1414" s="54"/>
    </row>
    <row r="1415" spans="1:9" s="82" customFormat="1" ht="38.25" x14ac:dyDescent="0.25">
      <c r="A1415" s="124">
        <v>5</v>
      </c>
      <c r="B1415" s="80" t="s">
        <v>1829</v>
      </c>
      <c r="C1415" s="81" t="s">
        <v>14</v>
      </c>
      <c r="D1415" s="81">
        <v>1</v>
      </c>
      <c r="E1415" s="81"/>
      <c r="F1415" s="54"/>
    </row>
    <row r="1416" spans="1:9" s="82" customFormat="1" ht="25.5" x14ac:dyDescent="0.25">
      <c r="A1416" s="124">
        <v>6</v>
      </c>
      <c r="B1416" s="80" t="s">
        <v>1830</v>
      </c>
      <c r="C1416" s="81" t="s">
        <v>14</v>
      </c>
      <c r="D1416" s="81">
        <v>2</v>
      </c>
      <c r="E1416" s="81"/>
      <c r="F1416" s="54"/>
    </row>
    <row r="1417" spans="1:9" s="82" customFormat="1" ht="25.5" x14ac:dyDescent="0.25">
      <c r="A1417" s="124">
        <v>7</v>
      </c>
      <c r="B1417" s="80" t="s">
        <v>1831</v>
      </c>
      <c r="C1417" s="81" t="s">
        <v>14</v>
      </c>
      <c r="D1417" s="81">
        <v>2</v>
      </c>
      <c r="E1417" s="81"/>
      <c r="F1417" s="54"/>
    </row>
    <row r="1418" spans="1:9" s="82" customFormat="1" x14ac:dyDescent="0.25">
      <c r="A1418" s="124">
        <v>8</v>
      </c>
      <c r="B1418" s="80" t="s">
        <v>1832</v>
      </c>
      <c r="C1418" s="81" t="s">
        <v>14</v>
      </c>
      <c r="D1418" s="81">
        <v>413</v>
      </c>
      <c r="E1418" s="81"/>
      <c r="F1418" s="54"/>
    </row>
    <row r="1419" spans="1:9" s="82" customFormat="1" ht="25.5" x14ac:dyDescent="0.25">
      <c r="A1419" s="124">
        <v>9</v>
      </c>
      <c r="B1419" s="80" t="s">
        <v>1833</v>
      </c>
      <c r="C1419" s="81" t="s">
        <v>14</v>
      </c>
      <c r="D1419" s="81">
        <v>3</v>
      </c>
      <c r="E1419" s="81"/>
      <c r="F1419" s="54"/>
    </row>
    <row r="1420" spans="1:9" s="82" customFormat="1" x14ac:dyDescent="0.25">
      <c r="A1420" s="124">
        <v>10</v>
      </c>
      <c r="B1420" s="80" t="s">
        <v>1834</v>
      </c>
      <c r="C1420" s="81" t="s">
        <v>14</v>
      </c>
      <c r="D1420" s="81">
        <v>3</v>
      </c>
      <c r="E1420" s="81"/>
      <c r="F1420" s="54"/>
    </row>
    <row r="1421" spans="1:9" s="82" customFormat="1" ht="25.5" x14ac:dyDescent="0.25">
      <c r="A1421" s="124">
        <v>11</v>
      </c>
      <c r="B1421" s="80" t="s">
        <v>1835</v>
      </c>
      <c r="C1421" s="81" t="s">
        <v>14</v>
      </c>
      <c r="D1421" s="81">
        <v>3</v>
      </c>
      <c r="E1421" s="81"/>
      <c r="F1421" s="54"/>
    </row>
    <row r="1422" spans="1:9" s="82" customFormat="1" ht="25.5" x14ac:dyDescent="0.25">
      <c r="A1422" s="124">
        <v>12</v>
      </c>
      <c r="B1422" s="80" t="s">
        <v>1836</v>
      </c>
      <c r="C1422" s="81" t="s">
        <v>14</v>
      </c>
      <c r="D1422" s="81">
        <v>403</v>
      </c>
      <c r="E1422" s="81"/>
      <c r="F1422" s="54"/>
    </row>
    <row r="1423" spans="1:9" s="82" customFormat="1" ht="38.25" x14ac:dyDescent="0.25">
      <c r="A1423" s="124">
        <v>13</v>
      </c>
      <c r="B1423" s="80" t="s">
        <v>1837</v>
      </c>
      <c r="C1423" s="81" t="s">
        <v>14</v>
      </c>
      <c r="D1423" s="81">
        <v>10</v>
      </c>
      <c r="E1423" s="81"/>
      <c r="F1423" s="54"/>
    </row>
    <row r="1424" spans="1:9" s="82" customFormat="1" x14ac:dyDescent="0.25">
      <c r="A1424" s="124">
        <v>14</v>
      </c>
      <c r="B1424" s="80" t="s">
        <v>1838</v>
      </c>
      <c r="C1424" s="81" t="s">
        <v>14</v>
      </c>
      <c r="D1424" s="81">
        <v>46</v>
      </c>
      <c r="E1424" s="81"/>
      <c r="F1424" s="54"/>
    </row>
    <row r="1425" spans="1:9" s="82" customFormat="1" ht="38.25" x14ac:dyDescent="0.25">
      <c r="A1425" s="124">
        <v>15</v>
      </c>
      <c r="B1425" s="80" t="s">
        <v>1839</v>
      </c>
      <c r="C1425" s="81" t="s">
        <v>14</v>
      </c>
      <c r="D1425" s="81">
        <v>9</v>
      </c>
      <c r="E1425" s="81"/>
      <c r="F1425" s="54"/>
    </row>
    <row r="1426" spans="1:9" s="82" customFormat="1" x14ac:dyDescent="0.25">
      <c r="A1426" s="124">
        <v>16</v>
      </c>
      <c r="B1426" s="80" t="s">
        <v>1840</v>
      </c>
      <c r="C1426" s="81" t="s">
        <v>14</v>
      </c>
      <c r="D1426" s="81">
        <v>9</v>
      </c>
      <c r="E1426" s="81"/>
      <c r="F1426" s="54"/>
    </row>
    <row r="1427" spans="1:9" s="82" customFormat="1" ht="25.5" x14ac:dyDescent="0.25">
      <c r="A1427" s="124">
        <v>17</v>
      </c>
      <c r="B1427" s="80" t="s">
        <v>1841</v>
      </c>
      <c r="C1427" s="81" t="s">
        <v>14</v>
      </c>
      <c r="D1427" s="81">
        <v>55</v>
      </c>
      <c r="E1427" s="81"/>
      <c r="F1427" s="54"/>
    </row>
    <row r="1428" spans="1:9" s="82" customFormat="1" ht="25.5" x14ac:dyDescent="0.25">
      <c r="A1428" s="124">
        <v>18</v>
      </c>
      <c r="B1428" s="80" t="s">
        <v>1842</v>
      </c>
      <c r="C1428" s="81" t="s">
        <v>14</v>
      </c>
      <c r="D1428" s="81">
        <v>23</v>
      </c>
      <c r="E1428" s="81"/>
      <c r="F1428" s="54"/>
    </row>
    <row r="1429" spans="1:9" s="82" customFormat="1" ht="25.5" x14ac:dyDescent="0.25">
      <c r="A1429" s="124">
        <v>19</v>
      </c>
      <c r="B1429" s="80" t="s">
        <v>1843</v>
      </c>
      <c r="C1429" s="81" t="s">
        <v>14</v>
      </c>
      <c r="D1429" s="81">
        <v>23</v>
      </c>
      <c r="E1429" s="81"/>
      <c r="F1429" s="54"/>
    </row>
    <row r="1430" spans="1:9" s="82" customFormat="1" x14ac:dyDescent="0.25">
      <c r="A1430" s="124">
        <v>20</v>
      </c>
      <c r="B1430" s="80" t="s">
        <v>1844</v>
      </c>
      <c r="C1430" s="81" t="s">
        <v>14</v>
      </c>
      <c r="D1430" s="81">
        <v>41</v>
      </c>
      <c r="E1430" s="81"/>
      <c r="F1430" s="54"/>
    </row>
    <row r="1431" spans="1:9" s="82" customFormat="1" ht="25.5" x14ac:dyDescent="0.25">
      <c r="A1431" s="124">
        <v>21</v>
      </c>
      <c r="B1431" s="80" t="s">
        <v>1845</v>
      </c>
      <c r="C1431" s="81" t="s">
        <v>14</v>
      </c>
      <c r="D1431" s="81">
        <v>41</v>
      </c>
      <c r="E1431" s="81"/>
      <c r="F1431" s="54"/>
    </row>
    <row r="1432" spans="1:9" s="82" customFormat="1" x14ac:dyDescent="0.25">
      <c r="A1432" s="124">
        <v>22</v>
      </c>
      <c r="B1432" s="80" t="s">
        <v>1846</v>
      </c>
      <c r="C1432" s="81" t="s">
        <v>14</v>
      </c>
      <c r="D1432" s="81">
        <v>192</v>
      </c>
      <c r="E1432" s="81"/>
      <c r="F1432" s="54"/>
    </row>
    <row r="1433" spans="1:9" ht="51" x14ac:dyDescent="0.25">
      <c r="A1433" s="79">
        <v>23</v>
      </c>
      <c r="B1433" s="80" t="s">
        <v>418</v>
      </c>
      <c r="C1433" s="78" t="s">
        <v>14</v>
      </c>
      <c r="D1433" s="78">
        <v>1</v>
      </c>
      <c r="E1433" s="78"/>
      <c r="F1433" s="54"/>
    </row>
    <row r="1434" spans="1:9" s="9" customFormat="1" x14ac:dyDescent="0.25">
      <c r="A1434" s="22" t="s">
        <v>4</v>
      </c>
      <c r="B1434" s="23" t="s">
        <v>5</v>
      </c>
      <c r="C1434" s="24" t="s">
        <v>6</v>
      </c>
      <c r="D1434" s="24" t="s">
        <v>348</v>
      </c>
      <c r="E1434" s="24"/>
      <c r="F1434" s="24"/>
      <c r="G1434" s="110"/>
      <c r="H1434" s="110"/>
      <c r="I1434" s="110"/>
    </row>
    <row r="1435" spans="1:9" s="21" customFormat="1" x14ac:dyDescent="0.25">
      <c r="A1435" s="29" t="s">
        <v>419</v>
      </c>
      <c r="B1435" s="30"/>
      <c r="C1435" s="31"/>
      <c r="D1435" s="31"/>
      <c r="E1435" s="31"/>
      <c r="F1435" s="31"/>
      <c r="G1435" s="33"/>
    </row>
    <row r="1436" spans="1:9" s="119" customFormat="1" x14ac:dyDescent="0.2">
      <c r="A1436" s="107"/>
      <c r="B1436" s="152" t="s">
        <v>420</v>
      </c>
      <c r="C1436" s="83"/>
      <c r="D1436" s="83"/>
      <c r="E1436" s="83"/>
      <c r="F1436" s="54"/>
      <c r="G1436" s="139"/>
      <c r="H1436" s="139"/>
      <c r="I1436" s="139"/>
    </row>
    <row r="1437" spans="1:9" s="119" customFormat="1" x14ac:dyDescent="0.2">
      <c r="A1437" s="107">
        <v>1</v>
      </c>
      <c r="B1437" s="99" t="s">
        <v>1847</v>
      </c>
      <c r="C1437" s="83" t="s">
        <v>127</v>
      </c>
      <c r="D1437" s="83">
        <v>3000</v>
      </c>
      <c r="E1437" s="83"/>
      <c r="F1437" s="54"/>
      <c r="G1437" s="139"/>
      <c r="H1437" s="139"/>
      <c r="I1437" s="139"/>
    </row>
    <row r="1438" spans="1:9" s="119" customFormat="1" ht="14.25" x14ac:dyDescent="0.2">
      <c r="A1438" s="107">
        <v>2</v>
      </c>
      <c r="B1438" s="99" t="s">
        <v>421</v>
      </c>
      <c r="C1438" s="83" t="s">
        <v>127</v>
      </c>
      <c r="D1438" s="83">
        <v>130</v>
      </c>
      <c r="E1438" s="83"/>
      <c r="F1438" s="54"/>
      <c r="G1438" s="150"/>
      <c r="H1438" s="139"/>
      <c r="I1438" s="139"/>
    </row>
    <row r="1439" spans="1:9" s="119" customFormat="1" x14ac:dyDescent="0.2">
      <c r="A1439" s="107">
        <v>3</v>
      </c>
      <c r="B1439" s="99" t="s">
        <v>1848</v>
      </c>
      <c r="C1439" s="83" t="s">
        <v>127</v>
      </c>
      <c r="D1439" s="83">
        <v>10</v>
      </c>
      <c r="E1439" s="83"/>
      <c r="F1439" s="54"/>
      <c r="G1439" s="150"/>
      <c r="H1439" s="139"/>
      <c r="I1439" s="139"/>
    </row>
    <row r="1440" spans="1:9" s="119" customFormat="1" x14ac:dyDescent="0.2">
      <c r="A1440" s="107">
        <v>4</v>
      </c>
      <c r="B1440" s="99" t="s">
        <v>1849</v>
      </c>
      <c r="C1440" s="83" t="s">
        <v>127</v>
      </c>
      <c r="D1440" s="83">
        <v>50</v>
      </c>
      <c r="E1440" s="83"/>
      <c r="F1440" s="54"/>
      <c r="G1440" s="150"/>
      <c r="H1440" s="150"/>
      <c r="I1440" s="139"/>
    </row>
    <row r="1441" spans="1:9" s="119" customFormat="1" x14ac:dyDescent="0.2">
      <c r="A1441" s="107">
        <v>5</v>
      </c>
      <c r="B1441" s="99" t="s">
        <v>1850</v>
      </c>
      <c r="C1441" s="83" t="s">
        <v>127</v>
      </c>
      <c r="D1441" s="83">
        <v>1500</v>
      </c>
      <c r="E1441" s="83"/>
      <c r="F1441" s="54"/>
      <c r="G1441" s="150"/>
      <c r="H1441" s="139"/>
      <c r="I1441" s="139"/>
    </row>
    <row r="1442" spans="1:9" s="119" customFormat="1" ht="25.5" x14ac:dyDescent="0.2">
      <c r="A1442" s="107">
        <v>6</v>
      </c>
      <c r="B1442" s="99" t="s">
        <v>1851</v>
      </c>
      <c r="C1442" s="83" t="s">
        <v>127</v>
      </c>
      <c r="D1442" s="83">
        <v>130</v>
      </c>
      <c r="E1442" s="83"/>
      <c r="F1442" s="54"/>
      <c r="G1442" s="139"/>
      <c r="H1442" s="139"/>
      <c r="I1442" s="139"/>
    </row>
    <row r="1443" spans="1:9" s="119" customFormat="1" ht="51" x14ac:dyDescent="0.2">
      <c r="A1443" s="107">
        <v>7</v>
      </c>
      <c r="B1443" s="99" t="s">
        <v>1852</v>
      </c>
      <c r="C1443" s="83" t="s">
        <v>14</v>
      </c>
      <c r="D1443" s="83">
        <v>1</v>
      </c>
      <c r="E1443" s="83"/>
      <c r="F1443" s="54"/>
      <c r="G1443" s="139"/>
      <c r="H1443" s="139"/>
      <c r="I1443" s="139"/>
    </row>
    <row r="1444" spans="1:9" s="119" customFormat="1" x14ac:dyDescent="0.2">
      <c r="A1444" s="107">
        <v>8</v>
      </c>
      <c r="B1444" s="99" t="s">
        <v>1853</v>
      </c>
      <c r="C1444" s="83" t="s">
        <v>127</v>
      </c>
      <c r="D1444" s="83">
        <v>500</v>
      </c>
      <c r="E1444" s="83"/>
      <c r="F1444" s="54"/>
      <c r="G1444" s="139"/>
      <c r="H1444" s="139"/>
      <c r="I1444" s="139"/>
    </row>
    <row r="1445" spans="1:9" s="119" customFormat="1" x14ac:dyDescent="0.2">
      <c r="A1445" s="107">
        <v>9</v>
      </c>
      <c r="B1445" s="99" t="s">
        <v>422</v>
      </c>
      <c r="C1445" s="83" t="s">
        <v>14</v>
      </c>
      <c r="D1445" s="83">
        <v>1</v>
      </c>
      <c r="E1445" s="83"/>
      <c r="F1445" s="54"/>
      <c r="G1445" s="139"/>
      <c r="H1445" s="139"/>
      <c r="I1445" s="139"/>
    </row>
    <row r="1446" spans="1:9" s="119" customFormat="1" ht="45.6" customHeight="1" x14ac:dyDescent="0.2">
      <c r="A1446" s="107">
        <v>10</v>
      </c>
      <c r="B1446" s="99" t="s">
        <v>1854</v>
      </c>
      <c r="C1446" s="83" t="s">
        <v>14</v>
      </c>
      <c r="D1446" s="83">
        <v>1</v>
      </c>
      <c r="E1446" s="83"/>
      <c r="F1446" s="54"/>
      <c r="G1446" s="139"/>
      <c r="H1446" s="139"/>
      <c r="I1446" s="139"/>
    </row>
    <row r="1447" spans="1:9" s="119" customFormat="1" ht="40.9" customHeight="1" x14ac:dyDescent="0.2">
      <c r="A1447" s="107">
        <v>11</v>
      </c>
      <c r="B1447" s="99" t="s">
        <v>1855</v>
      </c>
      <c r="C1447" s="83" t="s">
        <v>14</v>
      </c>
      <c r="D1447" s="83">
        <v>22</v>
      </c>
      <c r="E1447" s="83"/>
      <c r="F1447" s="54"/>
      <c r="G1447" s="139"/>
      <c r="H1447" s="139"/>
      <c r="I1447" s="139"/>
    </row>
    <row r="1448" spans="1:9" s="119" customFormat="1" ht="38.25" x14ac:dyDescent="0.2">
      <c r="A1448" s="107">
        <v>12</v>
      </c>
      <c r="B1448" s="99" t="s">
        <v>1856</v>
      </c>
      <c r="C1448" s="83" t="s">
        <v>14</v>
      </c>
      <c r="D1448" s="83">
        <v>37</v>
      </c>
      <c r="E1448" s="83"/>
      <c r="F1448" s="54"/>
      <c r="G1448" s="139"/>
      <c r="H1448" s="139"/>
      <c r="I1448" s="139"/>
    </row>
    <row r="1449" spans="1:9" s="119" customFormat="1" ht="25.5" x14ac:dyDescent="0.2">
      <c r="A1449" s="107">
        <v>13</v>
      </c>
      <c r="B1449" s="99" t="s">
        <v>1857</v>
      </c>
      <c r="C1449" s="83" t="s">
        <v>14</v>
      </c>
      <c r="D1449" s="83">
        <v>4</v>
      </c>
      <c r="E1449" s="83"/>
      <c r="F1449" s="54"/>
      <c r="G1449" s="139"/>
      <c r="H1449" s="139"/>
      <c r="I1449" s="139"/>
    </row>
    <row r="1450" spans="1:9" s="119" customFormat="1" ht="25.5" x14ac:dyDescent="0.2">
      <c r="A1450" s="107">
        <v>14</v>
      </c>
      <c r="B1450" s="99" t="s">
        <v>1858</v>
      </c>
      <c r="C1450" s="83" t="s">
        <v>14</v>
      </c>
      <c r="D1450" s="83">
        <v>1</v>
      </c>
      <c r="E1450" s="83"/>
      <c r="F1450" s="54"/>
      <c r="G1450" s="139"/>
      <c r="H1450" s="139"/>
      <c r="I1450" s="139"/>
    </row>
    <row r="1451" spans="1:9" s="119" customFormat="1" x14ac:dyDescent="0.2">
      <c r="A1451" s="107">
        <v>15</v>
      </c>
      <c r="B1451" s="99" t="s">
        <v>1859</v>
      </c>
      <c r="C1451" s="83" t="s">
        <v>14</v>
      </c>
      <c r="D1451" s="83">
        <v>1</v>
      </c>
      <c r="E1451" s="83"/>
      <c r="F1451" s="54"/>
      <c r="G1451" s="139"/>
      <c r="H1451" s="139"/>
      <c r="I1451" s="139"/>
    </row>
    <row r="1452" spans="1:9" s="119" customFormat="1" x14ac:dyDescent="0.2">
      <c r="A1452" s="107">
        <v>16</v>
      </c>
      <c r="B1452" s="99" t="s">
        <v>423</v>
      </c>
      <c r="C1452" s="83" t="s">
        <v>14</v>
      </c>
      <c r="D1452" s="83">
        <v>1</v>
      </c>
      <c r="E1452" s="83"/>
      <c r="F1452" s="54"/>
      <c r="G1452" s="139"/>
      <c r="H1452" s="150"/>
      <c r="I1452" s="150"/>
    </row>
    <row r="1453" spans="1:9" s="119" customFormat="1" x14ac:dyDescent="0.2">
      <c r="A1453" s="107">
        <v>17</v>
      </c>
      <c r="B1453" s="99" t="s">
        <v>424</v>
      </c>
      <c r="C1453" s="83" t="s">
        <v>14</v>
      </c>
      <c r="D1453" s="83">
        <v>2</v>
      </c>
      <c r="E1453" s="83"/>
      <c r="F1453" s="54"/>
      <c r="G1453" s="139"/>
      <c r="H1453" s="150"/>
      <c r="I1453" s="150"/>
    </row>
    <row r="1454" spans="1:9" s="119" customFormat="1" x14ac:dyDescent="0.2">
      <c r="A1454" s="107">
        <v>18</v>
      </c>
      <c r="B1454" s="99" t="s">
        <v>1860</v>
      </c>
      <c r="C1454" s="83" t="s">
        <v>14</v>
      </c>
      <c r="D1454" s="83">
        <v>1</v>
      </c>
      <c r="E1454" s="83"/>
      <c r="F1454" s="54"/>
      <c r="G1454" s="139"/>
      <c r="H1454" s="139"/>
      <c r="I1454" s="139"/>
    </row>
    <row r="1455" spans="1:9" s="119" customFormat="1" ht="25.5" x14ac:dyDescent="0.2">
      <c r="A1455" s="107">
        <v>19</v>
      </c>
      <c r="B1455" s="99" t="s">
        <v>1861</v>
      </c>
      <c r="C1455" s="83" t="s">
        <v>14</v>
      </c>
      <c r="D1455" s="83">
        <v>1</v>
      </c>
      <c r="E1455" s="83"/>
      <c r="F1455" s="54"/>
      <c r="G1455" s="139"/>
      <c r="H1455" s="139"/>
      <c r="I1455" s="139"/>
    </row>
    <row r="1456" spans="1:9" s="119" customFormat="1" x14ac:dyDescent="0.2">
      <c r="A1456" s="107">
        <v>20</v>
      </c>
      <c r="B1456" s="99" t="s">
        <v>1862</v>
      </c>
      <c r="C1456" s="83" t="s">
        <v>14</v>
      </c>
      <c r="D1456" s="83">
        <v>2</v>
      </c>
      <c r="E1456" s="83"/>
      <c r="F1456" s="54"/>
      <c r="G1456" s="139"/>
      <c r="H1456" s="139"/>
      <c r="I1456" s="139"/>
    </row>
    <row r="1457" spans="1:9" s="119" customFormat="1" ht="28.9" customHeight="1" x14ac:dyDescent="0.2">
      <c r="A1457" s="107">
        <v>21</v>
      </c>
      <c r="B1457" s="99" t="s">
        <v>1863</v>
      </c>
      <c r="C1457" s="83" t="s">
        <v>14</v>
      </c>
      <c r="D1457" s="83">
        <v>1</v>
      </c>
      <c r="E1457" s="83"/>
      <c r="F1457" s="54"/>
      <c r="G1457" s="139"/>
      <c r="H1457" s="139"/>
      <c r="I1457" s="139"/>
    </row>
    <row r="1458" spans="1:9" s="119" customFormat="1" x14ac:dyDescent="0.2">
      <c r="A1458" s="107">
        <v>22</v>
      </c>
      <c r="B1458" s="99" t="s">
        <v>425</v>
      </c>
      <c r="C1458" s="83" t="s">
        <v>14</v>
      </c>
      <c r="D1458" s="83">
        <v>1</v>
      </c>
      <c r="E1458" s="83"/>
      <c r="F1458" s="54"/>
      <c r="G1458" s="139"/>
      <c r="H1458" s="139"/>
      <c r="I1458" s="139"/>
    </row>
    <row r="1459" spans="1:9" s="119" customFormat="1" ht="51" x14ac:dyDescent="0.2">
      <c r="A1459" s="107">
        <v>23</v>
      </c>
      <c r="B1459" s="99" t="s">
        <v>1864</v>
      </c>
      <c r="C1459" s="83" t="s">
        <v>14</v>
      </c>
      <c r="D1459" s="83">
        <v>1</v>
      </c>
      <c r="E1459" s="83"/>
      <c r="F1459" s="54"/>
      <c r="G1459" s="139"/>
      <c r="H1459" s="139"/>
      <c r="I1459" s="139"/>
    </row>
    <row r="1460" spans="1:9" s="119" customFormat="1" ht="63.75" x14ac:dyDescent="0.2">
      <c r="A1460" s="107">
        <v>24</v>
      </c>
      <c r="B1460" s="99" t="s">
        <v>426</v>
      </c>
      <c r="C1460" s="83" t="s">
        <v>14</v>
      </c>
      <c r="D1460" s="83">
        <v>2</v>
      </c>
      <c r="E1460" s="83"/>
      <c r="F1460" s="54"/>
      <c r="G1460" s="139"/>
      <c r="H1460" s="139"/>
      <c r="I1460" s="139"/>
    </row>
    <row r="1461" spans="1:9" s="119" customFormat="1" ht="25.5" x14ac:dyDescent="0.2">
      <c r="A1461" s="107">
        <v>25</v>
      </c>
      <c r="B1461" s="99" t="s">
        <v>1865</v>
      </c>
      <c r="C1461" s="83" t="s">
        <v>14</v>
      </c>
      <c r="D1461" s="83">
        <v>1</v>
      </c>
      <c r="E1461" s="83"/>
      <c r="F1461" s="54"/>
      <c r="G1461" s="139"/>
      <c r="H1461" s="139"/>
      <c r="I1461" s="139"/>
    </row>
    <row r="1462" spans="1:9" s="119" customFormat="1" ht="25.5" x14ac:dyDescent="0.2">
      <c r="A1462" s="107">
        <v>26</v>
      </c>
      <c r="B1462" s="99" t="s">
        <v>1866</v>
      </c>
      <c r="C1462" s="83" t="s">
        <v>14</v>
      </c>
      <c r="D1462" s="83">
        <v>2</v>
      </c>
      <c r="E1462" s="83"/>
      <c r="F1462" s="54"/>
      <c r="G1462" s="139"/>
      <c r="H1462" s="139"/>
      <c r="I1462" s="139"/>
    </row>
    <row r="1463" spans="1:9" s="119" customFormat="1" ht="25.5" x14ac:dyDescent="0.2">
      <c r="A1463" s="107">
        <v>27</v>
      </c>
      <c r="B1463" s="99" t="s">
        <v>1867</v>
      </c>
      <c r="C1463" s="83" t="s">
        <v>14</v>
      </c>
      <c r="D1463" s="83">
        <v>2</v>
      </c>
      <c r="E1463" s="83"/>
      <c r="F1463" s="54"/>
      <c r="G1463" s="139"/>
      <c r="H1463" s="139"/>
      <c r="I1463" s="139"/>
    </row>
    <row r="1464" spans="1:9" s="119" customFormat="1" ht="25.5" x14ac:dyDescent="0.2">
      <c r="A1464" s="107">
        <v>28</v>
      </c>
      <c r="B1464" s="99" t="s">
        <v>1868</v>
      </c>
      <c r="C1464" s="83" t="s">
        <v>14</v>
      </c>
      <c r="D1464" s="83">
        <v>6</v>
      </c>
      <c r="E1464" s="83"/>
      <c r="F1464" s="54"/>
      <c r="G1464" s="139"/>
      <c r="H1464" s="139"/>
      <c r="I1464" s="139"/>
    </row>
    <row r="1465" spans="1:9" s="119" customFormat="1" ht="38.25" x14ac:dyDescent="0.2">
      <c r="A1465" s="107">
        <v>29</v>
      </c>
      <c r="B1465" s="99" t="s">
        <v>1869</v>
      </c>
      <c r="C1465" s="83" t="s">
        <v>14</v>
      </c>
      <c r="D1465" s="83">
        <v>12</v>
      </c>
      <c r="E1465" s="83"/>
      <c r="F1465" s="54"/>
      <c r="G1465" s="139"/>
      <c r="H1465" s="139"/>
      <c r="I1465" s="139"/>
    </row>
    <row r="1466" spans="1:9" s="119" customFormat="1" ht="38.25" x14ac:dyDescent="0.25">
      <c r="A1466" s="107">
        <v>30</v>
      </c>
      <c r="B1466" s="99" t="s">
        <v>427</v>
      </c>
      <c r="C1466" s="83" t="s">
        <v>14</v>
      </c>
      <c r="D1466" s="83">
        <v>1</v>
      </c>
      <c r="E1466" s="83"/>
      <c r="F1466" s="54"/>
    </row>
    <row r="1467" spans="1:9" s="119" customFormat="1" x14ac:dyDescent="0.2">
      <c r="A1467" s="107"/>
      <c r="B1467" s="152" t="s">
        <v>428</v>
      </c>
      <c r="C1467" s="83"/>
      <c r="D1467" s="83"/>
      <c r="E1467" s="83"/>
      <c r="F1467" s="54"/>
      <c r="G1467" s="139"/>
      <c r="H1467" s="139"/>
      <c r="I1467" s="139"/>
    </row>
    <row r="1468" spans="1:9" s="119" customFormat="1" x14ac:dyDescent="0.2">
      <c r="A1468" s="107">
        <v>1</v>
      </c>
      <c r="B1468" s="99" t="s">
        <v>1870</v>
      </c>
      <c r="C1468" s="48" t="s">
        <v>127</v>
      </c>
      <c r="D1468" s="48">
        <v>250</v>
      </c>
      <c r="E1468" s="83"/>
      <c r="F1468" s="54"/>
      <c r="G1468" s="139"/>
      <c r="H1468" s="139"/>
      <c r="I1468" s="139"/>
    </row>
    <row r="1469" spans="1:9" ht="51" x14ac:dyDescent="0.2">
      <c r="A1469" s="79">
        <v>2</v>
      </c>
      <c r="B1469" s="80" t="s">
        <v>1871</v>
      </c>
      <c r="C1469" s="81" t="s">
        <v>14</v>
      </c>
      <c r="D1469" s="81">
        <v>14</v>
      </c>
      <c r="E1469" s="78"/>
      <c r="F1469" s="54"/>
      <c r="G1469" s="97"/>
      <c r="H1469" s="97"/>
      <c r="I1469" s="97"/>
    </row>
    <row r="1470" spans="1:9" ht="14.25" x14ac:dyDescent="0.2">
      <c r="A1470" s="79">
        <v>3</v>
      </c>
      <c r="B1470" s="80" t="s">
        <v>429</v>
      </c>
      <c r="C1470" s="81" t="s">
        <v>127</v>
      </c>
      <c r="D1470" s="81">
        <v>130</v>
      </c>
      <c r="E1470" s="78"/>
      <c r="F1470" s="54"/>
      <c r="G1470" s="153"/>
      <c r="H1470" s="97"/>
      <c r="I1470" s="97"/>
    </row>
    <row r="1471" spans="1:9" ht="14.25" x14ac:dyDescent="0.2">
      <c r="A1471" s="79">
        <v>4</v>
      </c>
      <c r="B1471" s="80" t="s">
        <v>430</v>
      </c>
      <c r="C1471" s="81" t="s">
        <v>127</v>
      </c>
      <c r="D1471" s="81">
        <v>80</v>
      </c>
      <c r="E1471" s="78"/>
      <c r="F1471" s="54"/>
      <c r="G1471" s="153"/>
      <c r="H1471" s="153"/>
      <c r="I1471" s="97"/>
    </row>
    <row r="1472" spans="1:9" x14ac:dyDescent="0.2">
      <c r="A1472" s="79">
        <v>5</v>
      </c>
      <c r="B1472" s="80" t="s">
        <v>1872</v>
      </c>
      <c r="C1472" s="81" t="s">
        <v>127</v>
      </c>
      <c r="D1472" s="81">
        <v>60</v>
      </c>
      <c r="E1472" s="78"/>
      <c r="F1472" s="54"/>
      <c r="G1472" s="153"/>
      <c r="H1472" s="153"/>
      <c r="I1472" s="97"/>
    </row>
    <row r="1473" spans="1:9" x14ac:dyDescent="0.2">
      <c r="A1473" s="79">
        <v>6</v>
      </c>
      <c r="B1473" s="80" t="s">
        <v>431</v>
      </c>
      <c r="C1473" s="81" t="s">
        <v>127</v>
      </c>
      <c r="D1473" s="81">
        <v>130</v>
      </c>
      <c r="E1473" s="78"/>
      <c r="F1473" s="54"/>
      <c r="G1473" s="153"/>
      <c r="H1473" s="97"/>
      <c r="I1473" s="97"/>
    </row>
    <row r="1474" spans="1:9" x14ac:dyDescent="0.2">
      <c r="A1474" s="79">
        <v>7</v>
      </c>
      <c r="B1474" s="80" t="s">
        <v>432</v>
      </c>
      <c r="C1474" s="81" t="s">
        <v>127</v>
      </c>
      <c r="D1474" s="81">
        <v>220</v>
      </c>
      <c r="E1474" s="78"/>
      <c r="F1474" s="54"/>
      <c r="G1474" s="153"/>
      <c r="H1474" s="97"/>
      <c r="I1474" s="97"/>
    </row>
    <row r="1475" spans="1:9" x14ac:dyDescent="0.2">
      <c r="A1475" s="79">
        <v>8</v>
      </c>
      <c r="B1475" s="80" t="s">
        <v>433</v>
      </c>
      <c r="C1475" s="81" t="s">
        <v>127</v>
      </c>
      <c r="D1475" s="81">
        <v>220</v>
      </c>
      <c r="E1475" s="78"/>
      <c r="F1475" s="54"/>
      <c r="G1475" s="97"/>
      <c r="H1475" s="97"/>
      <c r="I1475" s="97"/>
    </row>
    <row r="1476" spans="1:9" x14ac:dyDescent="0.2">
      <c r="A1476" s="79">
        <v>9</v>
      </c>
      <c r="B1476" s="80" t="s">
        <v>434</v>
      </c>
      <c r="C1476" s="81" t="s">
        <v>127</v>
      </c>
      <c r="D1476" s="81">
        <v>15</v>
      </c>
      <c r="E1476" s="78"/>
      <c r="F1476" s="54"/>
      <c r="G1476" s="97"/>
      <c r="H1476" s="97"/>
      <c r="I1476" s="97"/>
    </row>
    <row r="1477" spans="1:9" x14ac:dyDescent="0.2">
      <c r="A1477" s="79">
        <v>10</v>
      </c>
      <c r="B1477" s="80" t="s">
        <v>1873</v>
      </c>
      <c r="C1477" s="81" t="s">
        <v>127</v>
      </c>
      <c r="D1477" s="81">
        <v>150</v>
      </c>
      <c r="E1477" s="78"/>
      <c r="F1477" s="54"/>
      <c r="G1477" s="153"/>
      <c r="H1477" s="97"/>
      <c r="I1477" s="97"/>
    </row>
    <row r="1478" spans="1:9" x14ac:dyDescent="0.2">
      <c r="A1478" s="79">
        <v>11</v>
      </c>
      <c r="B1478" s="80" t="s">
        <v>1874</v>
      </c>
      <c r="C1478" s="81" t="s">
        <v>127</v>
      </c>
      <c r="D1478" s="81">
        <v>200</v>
      </c>
      <c r="E1478" s="78"/>
      <c r="F1478" s="54"/>
      <c r="G1478" s="97"/>
      <c r="H1478" s="97"/>
      <c r="I1478" s="97"/>
    </row>
    <row r="1479" spans="1:9" x14ac:dyDescent="0.2">
      <c r="A1479" s="79">
        <v>12</v>
      </c>
      <c r="B1479" s="80" t="s">
        <v>1875</v>
      </c>
      <c r="C1479" s="81" t="s">
        <v>14</v>
      </c>
      <c r="D1479" s="81">
        <v>5</v>
      </c>
      <c r="E1479" s="78"/>
      <c r="F1479" s="54"/>
      <c r="G1479" s="97"/>
      <c r="H1479" s="97"/>
      <c r="I1479" s="97"/>
    </row>
    <row r="1480" spans="1:9" x14ac:dyDescent="0.2">
      <c r="A1480" s="79">
        <v>13</v>
      </c>
      <c r="B1480" s="80" t="s">
        <v>1876</v>
      </c>
      <c r="C1480" s="81" t="s">
        <v>14</v>
      </c>
      <c r="D1480" s="81">
        <v>2</v>
      </c>
      <c r="E1480" s="78"/>
      <c r="F1480" s="54"/>
      <c r="G1480" s="97"/>
      <c r="H1480" s="97"/>
      <c r="I1480" s="97"/>
    </row>
    <row r="1481" spans="1:9" x14ac:dyDescent="0.2">
      <c r="A1481" s="79">
        <v>14</v>
      </c>
      <c r="B1481" s="80" t="s">
        <v>1877</v>
      </c>
      <c r="C1481" s="81" t="s">
        <v>14</v>
      </c>
      <c r="D1481" s="81">
        <v>2</v>
      </c>
      <c r="E1481" s="78"/>
      <c r="F1481" s="54"/>
      <c r="G1481" s="97"/>
      <c r="H1481" s="97"/>
      <c r="I1481" s="97"/>
    </row>
    <row r="1482" spans="1:9" x14ac:dyDescent="0.2">
      <c r="A1482" s="79">
        <v>15</v>
      </c>
      <c r="B1482" s="80" t="s">
        <v>435</v>
      </c>
      <c r="C1482" s="81" t="s">
        <v>14</v>
      </c>
      <c r="D1482" s="81">
        <v>9</v>
      </c>
      <c r="E1482" s="78"/>
      <c r="F1482" s="54"/>
      <c r="G1482" s="153"/>
      <c r="H1482" s="97"/>
      <c r="I1482" s="97"/>
    </row>
    <row r="1483" spans="1:9" x14ac:dyDescent="0.2">
      <c r="A1483" s="79">
        <v>16</v>
      </c>
      <c r="B1483" s="80" t="s">
        <v>1878</v>
      </c>
      <c r="C1483" s="81" t="s">
        <v>14</v>
      </c>
      <c r="D1483" s="81">
        <v>17</v>
      </c>
      <c r="E1483" s="78"/>
      <c r="F1483" s="54"/>
      <c r="G1483" s="97"/>
      <c r="H1483" s="97"/>
      <c r="I1483" s="97"/>
    </row>
    <row r="1484" spans="1:9" x14ac:dyDescent="0.2">
      <c r="A1484" s="79">
        <v>17</v>
      </c>
      <c r="B1484" s="80" t="s">
        <v>1879</v>
      </c>
      <c r="C1484" s="81" t="s">
        <v>14</v>
      </c>
      <c r="D1484" s="81">
        <v>7</v>
      </c>
      <c r="E1484" s="78"/>
      <c r="F1484" s="54"/>
      <c r="G1484" s="153"/>
      <c r="H1484" s="97"/>
      <c r="I1484" s="97"/>
    </row>
    <row r="1485" spans="1:9" x14ac:dyDescent="0.2">
      <c r="A1485" s="79">
        <v>18</v>
      </c>
      <c r="B1485" s="80" t="s">
        <v>1880</v>
      </c>
      <c r="C1485" s="81" t="s">
        <v>14</v>
      </c>
      <c r="D1485" s="81">
        <v>8</v>
      </c>
      <c r="E1485" s="78"/>
      <c r="F1485" s="54"/>
      <c r="G1485" s="97"/>
      <c r="H1485" s="97"/>
      <c r="I1485" s="97"/>
    </row>
    <row r="1486" spans="1:9" x14ac:dyDescent="0.2">
      <c r="A1486" s="79">
        <v>19</v>
      </c>
      <c r="B1486" s="80" t="s">
        <v>1881</v>
      </c>
      <c r="C1486" s="81" t="s">
        <v>14</v>
      </c>
      <c r="D1486" s="81">
        <v>1</v>
      </c>
      <c r="E1486" s="78"/>
      <c r="F1486" s="54"/>
      <c r="G1486" s="97"/>
      <c r="H1486" s="97"/>
      <c r="I1486" s="97"/>
    </row>
    <row r="1487" spans="1:9" ht="30.6" customHeight="1" x14ac:dyDescent="0.2">
      <c r="A1487" s="79">
        <v>20</v>
      </c>
      <c r="B1487" s="80" t="s">
        <v>1882</v>
      </c>
      <c r="C1487" s="81" t="s">
        <v>14</v>
      </c>
      <c r="D1487" s="81">
        <v>1</v>
      </c>
      <c r="E1487" s="78"/>
      <c r="F1487" s="54"/>
      <c r="G1487" s="97"/>
      <c r="H1487" s="97"/>
      <c r="I1487" s="97"/>
    </row>
    <row r="1488" spans="1:9" x14ac:dyDescent="0.2">
      <c r="A1488" s="79">
        <v>21</v>
      </c>
      <c r="B1488" s="80" t="s">
        <v>1883</v>
      </c>
      <c r="C1488" s="81" t="s">
        <v>14</v>
      </c>
      <c r="D1488" s="81">
        <v>7</v>
      </c>
      <c r="E1488" s="78"/>
      <c r="F1488" s="54"/>
      <c r="G1488" s="97"/>
      <c r="H1488" s="97"/>
      <c r="I1488" s="97"/>
    </row>
    <row r="1489" spans="1:9" x14ac:dyDescent="0.2">
      <c r="A1489" s="79">
        <v>22</v>
      </c>
      <c r="B1489" s="80" t="s">
        <v>1884</v>
      </c>
      <c r="C1489" s="81" t="s">
        <v>14</v>
      </c>
      <c r="D1489" s="81">
        <v>1</v>
      </c>
      <c r="E1489" s="78"/>
      <c r="F1489" s="54"/>
      <c r="G1489" s="97"/>
      <c r="H1489" s="97"/>
      <c r="I1489" s="97"/>
    </row>
    <row r="1490" spans="1:9" x14ac:dyDescent="0.2">
      <c r="A1490" s="79">
        <v>23</v>
      </c>
      <c r="B1490" s="80" t="s">
        <v>1885</v>
      </c>
      <c r="C1490" s="81" t="s">
        <v>14</v>
      </c>
      <c r="D1490" s="81">
        <v>1</v>
      </c>
      <c r="E1490" s="78"/>
      <c r="F1490" s="54"/>
      <c r="G1490" s="97"/>
      <c r="H1490" s="97"/>
      <c r="I1490" s="97"/>
    </row>
    <row r="1491" spans="1:9" x14ac:dyDescent="0.2">
      <c r="A1491" s="79">
        <v>24</v>
      </c>
      <c r="B1491" s="80" t="s">
        <v>1884</v>
      </c>
      <c r="C1491" s="81" t="s">
        <v>14</v>
      </c>
      <c r="D1491" s="81">
        <v>10</v>
      </c>
      <c r="E1491" s="78"/>
      <c r="F1491" s="54"/>
      <c r="G1491" s="153"/>
      <c r="H1491" s="153"/>
      <c r="I1491" s="97"/>
    </row>
    <row r="1492" spans="1:9" x14ac:dyDescent="0.2">
      <c r="A1492" s="79">
        <v>25</v>
      </c>
      <c r="B1492" s="80" t="s">
        <v>1886</v>
      </c>
      <c r="C1492" s="81" t="s">
        <v>14</v>
      </c>
      <c r="D1492" s="81">
        <v>10</v>
      </c>
      <c r="E1492" s="78"/>
      <c r="F1492" s="54"/>
      <c r="G1492" s="97"/>
      <c r="H1492" s="97"/>
      <c r="I1492" s="97"/>
    </row>
    <row r="1493" spans="1:9" ht="72.599999999999994" customHeight="1" x14ac:dyDescent="0.2">
      <c r="A1493" s="79">
        <v>26</v>
      </c>
      <c r="B1493" s="80" t="s">
        <v>1887</v>
      </c>
      <c r="C1493" s="81" t="s">
        <v>14</v>
      </c>
      <c r="D1493" s="81">
        <v>3</v>
      </c>
      <c r="E1493" s="78"/>
      <c r="F1493" s="54"/>
      <c r="G1493" s="97"/>
      <c r="H1493" s="97"/>
      <c r="I1493" s="97"/>
    </row>
    <row r="1494" spans="1:9" ht="25.5" x14ac:dyDescent="0.2">
      <c r="A1494" s="79">
        <v>27</v>
      </c>
      <c r="B1494" s="80" t="s">
        <v>436</v>
      </c>
      <c r="C1494" s="81" t="s">
        <v>14</v>
      </c>
      <c r="D1494" s="81">
        <v>2</v>
      </c>
      <c r="E1494" s="78"/>
      <c r="F1494" s="54"/>
      <c r="G1494" s="97"/>
      <c r="H1494" s="97"/>
      <c r="I1494" s="97"/>
    </row>
    <row r="1495" spans="1:9" ht="25.5" x14ac:dyDescent="0.2">
      <c r="A1495" s="79">
        <v>28</v>
      </c>
      <c r="B1495" s="80" t="s">
        <v>1888</v>
      </c>
      <c r="C1495" s="81" t="s">
        <v>14</v>
      </c>
      <c r="D1495" s="81">
        <v>1</v>
      </c>
      <c r="E1495" s="78"/>
      <c r="F1495" s="54"/>
      <c r="G1495" s="97"/>
      <c r="H1495" s="97"/>
      <c r="I1495" s="97"/>
    </row>
    <row r="1496" spans="1:9" x14ac:dyDescent="0.2">
      <c r="A1496" s="79">
        <v>29</v>
      </c>
      <c r="B1496" s="80" t="s">
        <v>1889</v>
      </c>
      <c r="C1496" s="81" t="s">
        <v>14</v>
      </c>
      <c r="D1496" s="81">
        <v>1</v>
      </c>
      <c r="E1496" s="78"/>
      <c r="F1496" s="54"/>
      <c r="G1496" s="97"/>
      <c r="H1496" s="97"/>
      <c r="I1496" s="97"/>
    </row>
    <row r="1497" spans="1:9" x14ac:dyDescent="0.2">
      <c r="A1497" s="79">
        <v>30</v>
      </c>
      <c r="B1497" s="80" t="s">
        <v>1890</v>
      </c>
      <c r="C1497" s="81" t="s">
        <v>14</v>
      </c>
      <c r="D1497" s="81">
        <v>1</v>
      </c>
      <c r="E1497" s="78"/>
      <c r="F1497" s="54"/>
      <c r="G1497" s="97"/>
      <c r="H1497" s="97"/>
      <c r="I1497" s="97"/>
    </row>
    <row r="1498" spans="1:9" x14ac:dyDescent="0.2">
      <c r="A1498" s="79">
        <v>31</v>
      </c>
      <c r="B1498" s="80" t="s">
        <v>437</v>
      </c>
      <c r="C1498" s="81" t="s">
        <v>14</v>
      </c>
      <c r="D1498" s="81">
        <v>2</v>
      </c>
      <c r="E1498" s="78"/>
      <c r="F1498" s="54"/>
      <c r="G1498" s="153"/>
      <c r="H1498" s="97"/>
      <c r="I1498" s="97"/>
    </row>
    <row r="1499" spans="1:9" x14ac:dyDescent="0.2">
      <c r="A1499" s="79">
        <v>32</v>
      </c>
      <c r="B1499" s="80" t="s">
        <v>438</v>
      </c>
      <c r="C1499" s="81" t="s">
        <v>14</v>
      </c>
      <c r="D1499" s="81">
        <v>1</v>
      </c>
      <c r="E1499" s="78"/>
      <c r="F1499" s="54"/>
      <c r="G1499" s="153"/>
      <c r="H1499" s="97"/>
      <c r="I1499" s="97"/>
    </row>
    <row r="1500" spans="1:9" x14ac:dyDescent="0.2">
      <c r="A1500" s="79">
        <v>33</v>
      </c>
      <c r="B1500" s="80" t="s">
        <v>439</v>
      </c>
      <c r="C1500" s="81" t="s">
        <v>14</v>
      </c>
      <c r="D1500" s="81">
        <v>1</v>
      </c>
      <c r="E1500" s="78"/>
      <c r="F1500" s="54"/>
      <c r="G1500" s="153"/>
      <c r="H1500" s="97"/>
      <c r="I1500" s="97"/>
    </row>
    <row r="1501" spans="1:9" ht="25.5" x14ac:dyDescent="0.2">
      <c r="A1501" s="79">
        <v>34</v>
      </c>
      <c r="B1501" s="80" t="s">
        <v>1891</v>
      </c>
      <c r="C1501" s="81" t="s">
        <v>14</v>
      </c>
      <c r="D1501" s="81">
        <v>2</v>
      </c>
      <c r="E1501" s="78"/>
      <c r="F1501" s="54"/>
      <c r="G1501" s="97"/>
      <c r="H1501" s="97"/>
      <c r="I1501" s="97"/>
    </row>
    <row r="1502" spans="1:9" ht="25.5" x14ac:dyDescent="0.2">
      <c r="A1502" s="79">
        <v>35</v>
      </c>
      <c r="B1502" s="80" t="s">
        <v>1892</v>
      </c>
      <c r="C1502" s="81" t="s">
        <v>14</v>
      </c>
      <c r="D1502" s="81">
        <v>2</v>
      </c>
      <c r="E1502" s="78"/>
      <c r="F1502" s="54"/>
      <c r="G1502" s="97"/>
      <c r="H1502" s="97"/>
      <c r="I1502" s="97"/>
    </row>
    <row r="1503" spans="1:9" ht="25.5" x14ac:dyDescent="0.2">
      <c r="A1503" s="79">
        <v>36</v>
      </c>
      <c r="B1503" s="80" t="s">
        <v>1893</v>
      </c>
      <c r="C1503" s="81" t="s">
        <v>14</v>
      </c>
      <c r="D1503" s="81">
        <v>2</v>
      </c>
      <c r="E1503" s="78"/>
      <c r="F1503" s="54"/>
      <c r="G1503" s="97"/>
      <c r="H1503" s="97"/>
      <c r="I1503" s="97"/>
    </row>
    <row r="1504" spans="1:9" x14ac:dyDescent="0.2">
      <c r="A1504" s="79">
        <v>37</v>
      </c>
      <c r="B1504" s="80" t="s">
        <v>1894</v>
      </c>
      <c r="C1504" s="81" t="s">
        <v>14</v>
      </c>
      <c r="D1504" s="81">
        <v>2</v>
      </c>
      <c r="E1504" s="78"/>
      <c r="F1504" s="54"/>
      <c r="G1504" s="97"/>
      <c r="H1504" s="97"/>
      <c r="I1504" s="97"/>
    </row>
    <row r="1505" spans="1:9" x14ac:dyDescent="0.2">
      <c r="A1505" s="79">
        <v>38</v>
      </c>
      <c r="B1505" s="80" t="s">
        <v>1895</v>
      </c>
      <c r="C1505" s="81" t="s">
        <v>14</v>
      </c>
      <c r="D1505" s="81">
        <v>2</v>
      </c>
      <c r="E1505" s="78"/>
      <c r="F1505" s="54"/>
      <c r="G1505" s="97"/>
      <c r="H1505" s="97"/>
      <c r="I1505" s="97"/>
    </row>
    <row r="1506" spans="1:9" x14ac:dyDescent="0.2">
      <c r="A1506" s="79">
        <v>39</v>
      </c>
      <c r="B1506" s="80" t="s">
        <v>1896</v>
      </c>
      <c r="C1506" s="81" t="s">
        <v>14</v>
      </c>
      <c r="D1506" s="81">
        <v>2</v>
      </c>
      <c r="E1506" s="78"/>
      <c r="F1506" s="54"/>
      <c r="G1506" s="97"/>
      <c r="H1506" s="97"/>
      <c r="I1506" s="97"/>
    </row>
    <row r="1507" spans="1:9" x14ac:dyDescent="0.2">
      <c r="A1507" s="79">
        <v>40</v>
      </c>
      <c r="B1507" s="80" t="s">
        <v>1897</v>
      </c>
      <c r="C1507" s="81" t="s">
        <v>14</v>
      </c>
      <c r="D1507" s="81">
        <v>2</v>
      </c>
      <c r="E1507" s="78"/>
      <c r="F1507" s="54"/>
      <c r="G1507" s="97"/>
      <c r="H1507" s="97"/>
      <c r="I1507" s="97"/>
    </row>
    <row r="1508" spans="1:9" ht="43.9" customHeight="1" x14ac:dyDescent="0.25">
      <c r="A1508" s="79">
        <v>41</v>
      </c>
      <c r="B1508" s="80" t="s">
        <v>427</v>
      </c>
      <c r="C1508" s="78" t="s">
        <v>14</v>
      </c>
      <c r="D1508" s="78">
        <v>1</v>
      </c>
      <c r="E1508" s="78"/>
      <c r="F1508" s="54"/>
    </row>
    <row r="1509" spans="1:9" s="9" customFormat="1" x14ac:dyDescent="0.25">
      <c r="A1509" s="22" t="s">
        <v>4</v>
      </c>
      <c r="B1509" s="23" t="s">
        <v>5</v>
      </c>
      <c r="C1509" s="24" t="s">
        <v>6</v>
      </c>
      <c r="D1509" s="24" t="s">
        <v>7</v>
      </c>
      <c r="E1509" s="24"/>
      <c r="F1509" s="24"/>
      <c r="G1509" s="110"/>
      <c r="H1509" s="110"/>
      <c r="I1509" s="110"/>
    </row>
    <row r="1510" spans="1:9" s="119" customFormat="1" ht="12.6" customHeight="1" x14ac:dyDescent="0.25">
      <c r="A1510" s="154" t="s">
        <v>440</v>
      </c>
      <c r="B1510" s="155" t="s">
        <v>441</v>
      </c>
      <c r="C1510" s="31"/>
      <c r="D1510" s="31"/>
      <c r="E1510" s="31"/>
      <c r="F1510" s="31"/>
    </row>
    <row r="1511" spans="1:9" s="97" customFormat="1" ht="38.25" x14ac:dyDescent="0.2">
      <c r="A1511" s="156">
        <v>1</v>
      </c>
      <c r="B1511" s="77" t="s">
        <v>1898</v>
      </c>
      <c r="C1511" s="43" t="s">
        <v>138</v>
      </c>
      <c r="D1511" s="43">
        <v>139</v>
      </c>
      <c r="E1511" s="43"/>
      <c r="F1511" s="54"/>
    </row>
    <row r="1512" spans="1:9" s="97" customFormat="1" ht="51" x14ac:dyDescent="0.2">
      <c r="A1512" s="156">
        <v>2</v>
      </c>
      <c r="B1512" s="77" t="s">
        <v>1899</v>
      </c>
      <c r="C1512" s="43" t="s">
        <v>138</v>
      </c>
      <c r="D1512" s="43">
        <v>12</v>
      </c>
      <c r="E1512" s="43"/>
      <c r="F1512" s="54"/>
    </row>
    <row r="1513" spans="1:9" s="97" customFormat="1" ht="51" x14ac:dyDescent="0.2">
      <c r="A1513" s="156">
        <v>3</v>
      </c>
      <c r="B1513" s="77" t="s">
        <v>1900</v>
      </c>
      <c r="C1513" s="43" t="s">
        <v>138</v>
      </c>
      <c r="D1513" s="43">
        <v>4</v>
      </c>
      <c r="E1513" s="43"/>
      <c r="F1513" s="54"/>
    </row>
    <row r="1514" spans="1:9" s="97" customFormat="1" ht="25.5" x14ac:dyDescent="0.2">
      <c r="A1514" s="156">
        <v>4</v>
      </c>
      <c r="B1514" s="77" t="s">
        <v>442</v>
      </c>
      <c r="C1514" s="43" t="s">
        <v>138</v>
      </c>
      <c r="D1514" s="43">
        <v>2</v>
      </c>
      <c r="E1514" s="43"/>
      <c r="F1514" s="54"/>
    </row>
    <row r="1515" spans="1:9" s="97" customFormat="1" ht="38.25" x14ac:dyDescent="0.2">
      <c r="A1515" s="156">
        <v>5</v>
      </c>
      <c r="B1515" s="77" t="s">
        <v>1901</v>
      </c>
      <c r="C1515" s="43" t="s">
        <v>138</v>
      </c>
      <c r="D1515" s="43">
        <v>1</v>
      </c>
      <c r="E1515" s="43"/>
      <c r="F1515" s="54"/>
    </row>
    <row r="1516" spans="1:9" s="97" customFormat="1" ht="25.5" x14ac:dyDescent="0.2">
      <c r="A1516" s="156">
        <v>6</v>
      </c>
      <c r="B1516" s="77" t="s">
        <v>1902</v>
      </c>
      <c r="C1516" s="43" t="s">
        <v>138</v>
      </c>
      <c r="D1516" s="43">
        <v>1</v>
      </c>
      <c r="E1516" s="43"/>
      <c r="F1516" s="54"/>
    </row>
    <row r="1517" spans="1:9" s="97" customFormat="1" ht="25.5" x14ac:dyDescent="0.2">
      <c r="A1517" s="156">
        <v>7</v>
      </c>
      <c r="B1517" s="77" t="s">
        <v>1903</v>
      </c>
      <c r="C1517" s="43" t="s">
        <v>138</v>
      </c>
      <c r="D1517" s="81">
        <v>1</v>
      </c>
      <c r="E1517" s="81"/>
      <c r="F1517" s="54"/>
    </row>
    <row r="1518" spans="1:9" s="97" customFormat="1" ht="102" x14ac:dyDescent="0.2">
      <c r="A1518" s="156">
        <v>8</v>
      </c>
      <c r="B1518" s="77" t="s">
        <v>1904</v>
      </c>
      <c r="C1518" s="43" t="s">
        <v>138</v>
      </c>
      <c r="D1518" s="48">
        <v>3</v>
      </c>
      <c r="E1518" s="81"/>
      <c r="F1518" s="54"/>
    </row>
    <row r="1519" spans="1:9" s="97" customFormat="1" ht="25.5" x14ac:dyDescent="0.2">
      <c r="A1519" s="156">
        <v>9</v>
      </c>
      <c r="B1519" s="77" t="s">
        <v>1905</v>
      </c>
      <c r="C1519" s="43" t="s">
        <v>138</v>
      </c>
      <c r="D1519" s="48">
        <v>9</v>
      </c>
      <c r="E1519" s="81"/>
      <c r="F1519" s="54"/>
    </row>
    <row r="1520" spans="1:9" s="97" customFormat="1" ht="25.5" x14ac:dyDescent="0.2">
      <c r="A1520" s="156">
        <v>10</v>
      </c>
      <c r="B1520" s="77" t="s">
        <v>1906</v>
      </c>
      <c r="C1520" s="43" t="s">
        <v>138</v>
      </c>
      <c r="D1520" s="43">
        <v>3</v>
      </c>
      <c r="E1520" s="43"/>
      <c r="F1520" s="54"/>
    </row>
    <row r="1521" spans="1:6" s="97" customFormat="1" ht="51" x14ac:dyDescent="0.2">
      <c r="A1521" s="156">
        <v>11</v>
      </c>
      <c r="B1521" s="99" t="s">
        <v>1907</v>
      </c>
      <c r="C1521" s="43" t="s">
        <v>138</v>
      </c>
      <c r="D1521" s="43">
        <v>1</v>
      </c>
      <c r="E1521" s="43"/>
      <c r="F1521" s="54"/>
    </row>
    <row r="1522" spans="1:6" s="97" customFormat="1" x14ac:dyDescent="0.2">
      <c r="A1522" s="156">
        <v>12</v>
      </c>
      <c r="B1522" s="77" t="s">
        <v>1908</v>
      </c>
      <c r="C1522" s="43" t="s">
        <v>138</v>
      </c>
      <c r="D1522" s="43">
        <v>2</v>
      </c>
      <c r="E1522" s="43"/>
      <c r="F1522" s="54"/>
    </row>
    <row r="1523" spans="1:6" s="97" customFormat="1" ht="25.5" x14ac:dyDescent="0.2">
      <c r="A1523" s="156">
        <v>13</v>
      </c>
      <c r="B1523" s="77" t="s">
        <v>1909</v>
      </c>
      <c r="C1523" s="43" t="s">
        <v>138</v>
      </c>
      <c r="D1523" s="43">
        <v>20</v>
      </c>
      <c r="E1523" s="43"/>
      <c r="F1523" s="54"/>
    </row>
    <row r="1524" spans="1:6" s="97" customFormat="1" x14ac:dyDescent="0.2">
      <c r="A1524" s="156">
        <v>14</v>
      </c>
      <c r="B1524" s="77" t="s">
        <v>443</v>
      </c>
      <c r="C1524" s="43" t="s">
        <v>138</v>
      </c>
      <c r="D1524" s="81">
        <v>20</v>
      </c>
      <c r="E1524" s="81"/>
      <c r="F1524" s="54"/>
    </row>
    <row r="1525" spans="1:6" s="97" customFormat="1" x14ac:dyDescent="0.2">
      <c r="A1525" s="156">
        <v>15</v>
      </c>
      <c r="B1525" s="77" t="s">
        <v>1910</v>
      </c>
      <c r="C1525" s="43" t="s">
        <v>138</v>
      </c>
      <c r="D1525" s="81">
        <v>1</v>
      </c>
      <c r="E1525" s="81"/>
      <c r="F1525" s="54"/>
    </row>
    <row r="1526" spans="1:6" s="97" customFormat="1" x14ac:dyDescent="0.2">
      <c r="A1526" s="156">
        <v>16</v>
      </c>
      <c r="B1526" s="80" t="s">
        <v>1911</v>
      </c>
      <c r="C1526" s="81" t="s">
        <v>138</v>
      </c>
      <c r="D1526" s="81">
        <v>1</v>
      </c>
      <c r="E1526" s="81"/>
      <c r="F1526" s="54"/>
    </row>
    <row r="1527" spans="1:6" s="97" customFormat="1" ht="25.5" x14ac:dyDescent="0.2">
      <c r="A1527" s="156">
        <v>17</v>
      </c>
      <c r="B1527" s="77" t="s">
        <v>1912</v>
      </c>
      <c r="C1527" s="43" t="s">
        <v>138</v>
      </c>
      <c r="D1527" s="43">
        <v>1</v>
      </c>
      <c r="E1527" s="43"/>
      <c r="F1527" s="54"/>
    </row>
    <row r="1528" spans="1:6" s="97" customFormat="1" ht="25.5" x14ac:dyDescent="0.2">
      <c r="A1528" s="156">
        <v>18</v>
      </c>
      <c r="B1528" s="77" t="s">
        <v>1913</v>
      </c>
      <c r="C1528" s="43" t="s">
        <v>138</v>
      </c>
      <c r="D1528" s="43">
        <v>1</v>
      </c>
      <c r="E1528" s="43"/>
      <c r="F1528" s="54"/>
    </row>
    <row r="1529" spans="1:6" s="97" customFormat="1" x14ac:dyDescent="0.2">
      <c r="A1529" s="156">
        <v>19</v>
      </c>
      <c r="B1529" s="77" t="s">
        <v>1914</v>
      </c>
      <c r="C1529" s="43" t="s">
        <v>138</v>
      </c>
      <c r="D1529" s="43">
        <v>1</v>
      </c>
      <c r="E1529" s="43"/>
      <c r="F1529" s="54"/>
    </row>
    <row r="1530" spans="1:6" s="97" customFormat="1" x14ac:dyDescent="0.2">
      <c r="A1530" s="156">
        <v>20</v>
      </c>
      <c r="B1530" s="77" t="s">
        <v>1915</v>
      </c>
      <c r="C1530" s="43" t="s">
        <v>138</v>
      </c>
      <c r="D1530" s="43">
        <v>3</v>
      </c>
      <c r="E1530" s="43"/>
      <c r="F1530" s="54"/>
    </row>
    <row r="1531" spans="1:6" s="97" customFormat="1" x14ac:dyDescent="0.2">
      <c r="A1531" s="156">
        <v>21</v>
      </c>
      <c r="B1531" s="77" t="s">
        <v>1916</v>
      </c>
      <c r="C1531" s="43" t="s">
        <v>138</v>
      </c>
      <c r="D1531" s="81">
        <v>2</v>
      </c>
      <c r="E1531" s="81"/>
      <c r="F1531" s="54"/>
    </row>
    <row r="1532" spans="1:6" s="97" customFormat="1" x14ac:dyDescent="0.2">
      <c r="A1532" s="156">
        <v>22</v>
      </c>
      <c r="B1532" s="80" t="s">
        <v>444</v>
      </c>
      <c r="C1532" s="81" t="s">
        <v>138</v>
      </c>
      <c r="D1532" s="81">
        <v>7</v>
      </c>
      <c r="E1532" s="81"/>
      <c r="F1532" s="54"/>
    </row>
    <row r="1533" spans="1:6" s="139" customFormat="1" ht="25.5" x14ac:dyDescent="0.2">
      <c r="A1533" s="157">
        <v>23</v>
      </c>
      <c r="B1533" s="99" t="s">
        <v>445</v>
      </c>
      <c r="C1533" s="48" t="s">
        <v>446</v>
      </c>
      <c r="D1533" s="48">
        <v>4420</v>
      </c>
      <c r="E1533" s="48"/>
      <c r="F1533" s="54"/>
    </row>
    <row r="1534" spans="1:6" s="97" customFormat="1" ht="15.75" customHeight="1" x14ac:dyDescent="0.2">
      <c r="A1534" s="156">
        <v>24</v>
      </c>
      <c r="B1534" s="80" t="s">
        <v>447</v>
      </c>
      <c r="C1534" s="81" t="s">
        <v>446</v>
      </c>
      <c r="D1534" s="81">
        <v>3560</v>
      </c>
      <c r="E1534" s="81"/>
      <c r="F1534" s="54"/>
    </row>
    <row r="1535" spans="1:6" s="97" customFormat="1" ht="15" customHeight="1" x14ac:dyDescent="0.2">
      <c r="A1535" s="156">
        <v>25</v>
      </c>
      <c r="B1535" s="80" t="s">
        <v>448</v>
      </c>
      <c r="C1535" s="81" t="s">
        <v>446</v>
      </c>
      <c r="D1535" s="81">
        <v>90</v>
      </c>
      <c r="E1535" s="81"/>
      <c r="F1535" s="54"/>
    </row>
    <row r="1536" spans="1:6" s="97" customFormat="1" x14ac:dyDescent="0.2">
      <c r="A1536" s="156">
        <v>26</v>
      </c>
      <c r="B1536" s="80" t="s">
        <v>449</v>
      </c>
      <c r="C1536" s="81" t="s">
        <v>446</v>
      </c>
      <c r="D1536" s="81">
        <v>780</v>
      </c>
      <c r="E1536" s="81"/>
      <c r="F1536" s="54"/>
    </row>
    <row r="1537" spans="1:6" s="139" customFormat="1" ht="25.5" x14ac:dyDescent="0.2">
      <c r="A1537" s="157">
        <v>27</v>
      </c>
      <c r="B1537" s="99" t="s">
        <v>450</v>
      </c>
      <c r="C1537" s="48" t="s">
        <v>446</v>
      </c>
      <c r="D1537" s="48">
        <v>10</v>
      </c>
      <c r="E1537" s="48"/>
      <c r="F1537" s="54"/>
    </row>
    <row r="1538" spans="1:6" s="97" customFormat="1" x14ac:dyDescent="0.2">
      <c r="A1538" s="156">
        <v>28</v>
      </c>
      <c r="B1538" s="80" t="s">
        <v>451</v>
      </c>
      <c r="C1538" s="81" t="s">
        <v>446</v>
      </c>
      <c r="D1538" s="81">
        <v>5</v>
      </c>
      <c r="E1538" s="48"/>
      <c r="F1538" s="54"/>
    </row>
    <row r="1539" spans="1:6" s="97" customFormat="1" ht="25.5" x14ac:dyDescent="0.2">
      <c r="A1539" s="156">
        <v>29</v>
      </c>
      <c r="B1539" s="80" t="s">
        <v>452</v>
      </c>
      <c r="C1539" s="81" t="s">
        <v>138</v>
      </c>
      <c r="D1539" s="81">
        <v>1</v>
      </c>
      <c r="E1539" s="48"/>
      <c r="F1539" s="54"/>
    </row>
    <row r="1540" spans="1:6" ht="38.25" x14ac:dyDescent="0.25">
      <c r="A1540" s="79">
        <v>30</v>
      </c>
      <c r="B1540" s="80" t="s">
        <v>427</v>
      </c>
      <c r="C1540" s="78" t="s">
        <v>14</v>
      </c>
      <c r="D1540" s="78">
        <v>1</v>
      </c>
      <c r="E1540" s="78"/>
      <c r="F1540" s="54"/>
    </row>
    <row r="1541" spans="1:6" x14ac:dyDescent="0.25">
      <c r="A1541" s="79"/>
      <c r="B1541" s="143" t="s">
        <v>453</v>
      </c>
      <c r="C1541" s="78"/>
      <c r="D1541" s="78"/>
      <c r="E1541" s="83"/>
      <c r="F1541" s="37"/>
    </row>
    <row r="1542" spans="1:6" x14ac:dyDescent="0.25">
      <c r="A1542" s="79"/>
      <c r="B1542" s="80" t="s">
        <v>454</v>
      </c>
      <c r="C1542" s="78"/>
      <c r="D1542" s="78"/>
      <c r="E1542" s="78"/>
      <c r="F1542" s="37"/>
    </row>
    <row r="1543" spans="1:6" x14ac:dyDescent="0.25">
      <c r="A1543" s="79">
        <v>1</v>
      </c>
      <c r="B1543" s="80" t="s">
        <v>1917</v>
      </c>
      <c r="C1543" s="78" t="s">
        <v>14</v>
      </c>
      <c r="D1543" s="78">
        <v>2</v>
      </c>
      <c r="E1543" s="78"/>
      <c r="F1543" s="54"/>
    </row>
    <row r="1544" spans="1:6" ht="38.25" x14ac:dyDescent="0.25">
      <c r="A1544" s="79">
        <v>2</v>
      </c>
      <c r="B1544" s="80" t="s">
        <v>1918</v>
      </c>
      <c r="C1544" s="78" t="s">
        <v>14</v>
      </c>
      <c r="D1544" s="78">
        <v>4</v>
      </c>
      <c r="E1544" s="78"/>
      <c r="F1544" s="54"/>
    </row>
    <row r="1545" spans="1:6" ht="153" x14ac:dyDescent="0.25">
      <c r="A1545" s="79">
        <v>3</v>
      </c>
      <c r="B1545" s="80" t="s">
        <v>1919</v>
      </c>
      <c r="C1545" s="78" t="s">
        <v>14</v>
      </c>
      <c r="D1545" s="78">
        <v>1</v>
      </c>
      <c r="E1545" s="78"/>
      <c r="F1545" s="54"/>
    </row>
    <row r="1546" spans="1:6" ht="114.75" x14ac:dyDescent="0.25">
      <c r="A1546" s="79">
        <v>4</v>
      </c>
      <c r="B1546" s="80" t="s">
        <v>1920</v>
      </c>
      <c r="C1546" s="78" t="s">
        <v>14</v>
      </c>
      <c r="D1546" s="78">
        <v>1</v>
      </c>
      <c r="E1546" s="78"/>
      <c r="F1546" s="54"/>
    </row>
    <row r="1547" spans="1:6" ht="63.75" x14ac:dyDescent="0.25">
      <c r="A1547" s="79">
        <v>5</v>
      </c>
      <c r="B1547" s="80" t="s">
        <v>1921</v>
      </c>
      <c r="C1547" s="78" t="s">
        <v>14</v>
      </c>
      <c r="D1547" s="78">
        <v>5</v>
      </c>
      <c r="E1547" s="78"/>
      <c r="F1547" s="54"/>
    </row>
    <row r="1548" spans="1:6" ht="76.900000000000006" customHeight="1" x14ac:dyDescent="0.25">
      <c r="A1548" s="79">
        <v>6</v>
      </c>
      <c r="B1548" s="80" t="s">
        <v>1922</v>
      </c>
      <c r="C1548" s="78" t="s">
        <v>14</v>
      </c>
      <c r="D1548" s="78">
        <v>6</v>
      </c>
      <c r="E1548" s="78"/>
      <c r="F1548" s="54"/>
    </row>
    <row r="1549" spans="1:6" ht="38.25" x14ac:dyDescent="0.25">
      <c r="A1549" s="79">
        <v>7</v>
      </c>
      <c r="B1549" s="80" t="s">
        <v>1923</v>
      </c>
      <c r="C1549" s="78" t="s">
        <v>14</v>
      </c>
      <c r="D1549" s="78">
        <v>2</v>
      </c>
      <c r="E1549" s="78"/>
      <c r="F1549" s="54"/>
    </row>
    <row r="1550" spans="1:6" ht="38.25" x14ac:dyDescent="0.25">
      <c r="A1550" s="79">
        <v>8</v>
      </c>
      <c r="B1550" s="80" t="s">
        <v>1924</v>
      </c>
      <c r="C1550" s="78" t="s">
        <v>14</v>
      </c>
      <c r="D1550" s="78">
        <v>2</v>
      </c>
      <c r="E1550" s="78"/>
      <c r="F1550" s="54"/>
    </row>
    <row r="1551" spans="1:6" x14ac:dyDescent="0.25">
      <c r="A1551" s="79">
        <v>9</v>
      </c>
      <c r="B1551" s="80" t="s">
        <v>455</v>
      </c>
      <c r="C1551" s="78" t="s">
        <v>14</v>
      </c>
      <c r="D1551" s="78">
        <v>1</v>
      </c>
      <c r="E1551" s="78"/>
      <c r="F1551" s="54"/>
    </row>
    <row r="1552" spans="1:6" ht="38.25" x14ac:dyDescent="0.25">
      <c r="A1552" s="79">
        <v>10</v>
      </c>
      <c r="B1552" s="80" t="s">
        <v>456</v>
      </c>
      <c r="C1552" s="78" t="s">
        <v>14</v>
      </c>
      <c r="D1552" s="78">
        <v>1</v>
      </c>
      <c r="E1552" s="78"/>
      <c r="F1552" s="54"/>
    </row>
    <row r="1553" spans="1:9" x14ac:dyDescent="0.25">
      <c r="A1553" s="79">
        <v>11</v>
      </c>
      <c r="B1553" s="80" t="s">
        <v>457</v>
      </c>
      <c r="C1553" s="78" t="s">
        <v>14</v>
      </c>
      <c r="D1553" s="78">
        <v>2</v>
      </c>
      <c r="E1553" s="78"/>
      <c r="F1553" s="54"/>
    </row>
    <row r="1554" spans="1:9" x14ac:dyDescent="0.25">
      <c r="A1554" s="79">
        <v>12</v>
      </c>
      <c r="B1554" s="80" t="s">
        <v>458</v>
      </c>
      <c r="C1554" s="78" t="s">
        <v>14</v>
      </c>
      <c r="D1554" s="78">
        <v>2</v>
      </c>
      <c r="E1554" s="78"/>
      <c r="F1554" s="54"/>
    </row>
    <row r="1555" spans="1:9" x14ac:dyDescent="0.25">
      <c r="A1555" s="79">
        <v>13</v>
      </c>
      <c r="B1555" s="80" t="s">
        <v>459</v>
      </c>
      <c r="C1555" s="78" t="s">
        <v>14</v>
      </c>
      <c r="D1555" s="78">
        <v>2</v>
      </c>
      <c r="E1555" s="78"/>
      <c r="F1555" s="54"/>
    </row>
    <row r="1556" spans="1:9" x14ac:dyDescent="0.25">
      <c r="A1556" s="79">
        <v>14</v>
      </c>
      <c r="B1556" s="80" t="s">
        <v>460</v>
      </c>
      <c r="C1556" s="78" t="s">
        <v>14</v>
      </c>
      <c r="D1556" s="78">
        <v>3</v>
      </c>
      <c r="E1556" s="78"/>
      <c r="F1556" s="54"/>
    </row>
    <row r="1557" spans="1:9" ht="25.5" x14ac:dyDescent="0.25">
      <c r="A1557" s="79">
        <v>15</v>
      </c>
      <c r="B1557" s="80" t="s">
        <v>461</v>
      </c>
      <c r="C1557" s="78" t="s">
        <v>137</v>
      </c>
      <c r="D1557" s="78">
        <v>1</v>
      </c>
      <c r="E1557" s="78"/>
      <c r="F1557" s="54"/>
    </row>
    <row r="1558" spans="1:9" ht="38.25" x14ac:dyDescent="0.25">
      <c r="A1558" s="79">
        <v>16</v>
      </c>
      <c r="B1558" s="80" t="s">
        <v>427</v>
      </c>
      <c r="C1558" s="78" t="s">
        <v>14</v>
      </c>
      <c r="D1558" s="78">
        <v>1</v>
      </c>
      <c r="E1558" s="78"/>
      <c r="F1558" s="54"/>
    </row>
    <row r="1559" spans="1:9" s="9" customFormat="1" x14ac:dyDescent="0.25">
      <c r="A1559" s="22" t="s">
        <v>4</v>
      </c>
      <c r="B1559" s="23" t="s">
        <v>5</v>
      </c>
      <c r="C1559" s="24" t="s">
        <v>6</v>
      </c>
      <c r="D1559" s="24" t="s">
        <v>7</v>
      </c>
      <c r="E1559" s="24"/>
      <c r="F1559" s="24"/>
      <c r="G1559" s="110"/>
      <c r="H1559" s="110"/>
      <c r="I1559" s="110"/>
    </row>
    <row r="1560" spans="1:9" s="119" customFormat="1" x14ac:dyDescent="0.25">
      <c r="A1560" s="158" t="s">
        <v>462</v>
      </c>
      <c r="B1560" s="155"/>
      <c r="C1560" s="31"/>
      <c r="D1560" s="31"/>
      <c r="E1560" s="31"/>
      <c r="F1560" s="31"/>
    </row>
    <row r="1561" spans="1:9" ht="16.149999999999999" customHeight="1" x14ac:dyDescent="0.25">
      <c r="A1561" s="79"/>
      <c r="B1561" s="159" t="s">
        <v>463</v>
      </c>
      <c r="C1561" s="160"/>
      <c r="D1561" s="160"/>
      <c r="E1561" s="78"/>
      <c r="F1561" s="37"/>
    </row>
    <row r="1562" spans="1:9" ht="25.5" x14ac:dyDescent="0.25">
      <c r="A1562" s="161">
        <v>1</v>
      </c>
      <c r="B1562" s="162" t="s">
        <v>1925</v>
      </c>
      <c r="C1562" s="163" t="s">
        <v>14</v>
      </c>
      <c r="D1562" s="163">
        <v>624</v>
      </c>
      <c r="E1562" s="78"/>
      <c r="F1562" s="54"/>
    </row>
    <row r="1563" spans="1:9" x14ac:dyDescent="0.25">
      <c r="A1563" s="161">
        <v>2</v>
      </c>
      <c r="B1563" s="162" t="s">
        <v>1926</v>
      </c>
      <c r="C1563" s="163" t="s">
        <v>127</v>
      </c>
      <c r="D1563" s="163">
        <v>650</v>
      </c>
      <c r="E1563" s="78"/>
      <c r="F1563" s="54"/>
    </row>
    <row r="1564" spans="1:9" x14ac:dyDescent="0.25">
      <c r="A1564" s="161">
        <v>3</v>
      </c>
      <c r="B1564" s="162" t="s">
        <v>464</v>
      </c>
      <c r="C1564" s="163" t="s">
        <v>14</v>
      </c>
      <c r="D1564" s="163">
        <v>244</v>
      </c>
      <c r="E1564" s="78"/>
      <c r="F1564" s="54"/>
    </row>
    <row r="1565" spans="1:9" x14ac:dyDescent="0.25">
      <c r="A1565" s="161">
        <v>4</v>
      </c>
      <c r="B1565" s="162" t="s">
        <v>465</v>
      </c>
      <c r="C1565" s="163" t="s">
        <v>14</v>
      </c>
      <c r="D1565" s="163">
        <v>208</v>
      </c>
      <c r="E1565" s="78"/>
      <c r="F1565" s="54"/>
    </row>
    <row r="1566" spans="1:9" x14ac:dyDescent="0.25">
      <c r="A1566" s="161">
        <v>5</v>
      </c>
      <c r="B1566" s="162" t="s">
        <v>1927</v>
      </c>
      <c r="C1566" s="163" t="s">
        <v>14</v>
      </c>
      <c r="D1566" s="163">
        <v>26</v>
      </c>
      <c r="E1566" s="78"/>
      <c r="F1566" s="54"/>
    </row>
    <row r="1567" spans="1:9" ht="16.149999999999999" customHeight="1" x14ac:dyDescent="0.25">
      <c r="A1567" s="164"/>
      <c r="B1567" s="159" t="s">
        <v>466</v>
      </c>
      <c r="C1567" s="160"/>
      <c r="D1567" s="160"/>
      <c r="E1567" s="78"/>
      <c r="F1567" s="37"/>
    </row>
    <row r="1568" spans="1:9" ht="13.9" customHeight="1" x14ac:dyDescent="0.25">
      <c r="A1568" s="161">
        <v>6</v>
      </c>
      <c r="B1568" s="162" t="s">
        <v>1928</v>
      </c>
      <c r="C1568" s="163" t="s">
        <v>14</v>
      </c>
      <c r="D1568" s="163">
        <v>5</v>
      </c>
      <c r="E1568" s="78"/>
      <c r="F1568" s="54"/>
    </row>
    <row r="1569" spans="1:6" ht="13.9" customHeight="1" x14ac:dyDescent="0.25">
      <c r="A1569" s="161">
        <v>7</v>
      </c>
      <c r="B1569" s="162" t="s">
        <v>1929</v>
      </c>
      <c r="C1569" s="163" t="s">
        <v>14</v>
      </c>
      <c r="D1569" s="163">
        <v>1</v>
      </c>
      <c r="E1569" s="78"/>
      <c r="F1569" s="54"/>
    </row>
    <row r="1570" spans="1:6" x14ac:dyDescent="0.25">
      <c r="A1570" s="161">
        <v>8</v>
      </c>
      <c r="B1570" s="162" t="s">
        <v>467</v>
      </c>
      <c r="C1570" s="163" t="s">
        <v>127</v>
      </c>
      <c r="D1570" s="163">
        <v>190</v>
      </c>
      <c r="E1570" s="78"/>
      <c r="F1570" s="54"/>
    </row>
    <row r="1571" spans="1:6" x14ac:dyDescent="0.25">
      <c r="A1571" s="161">
        <v>9</v>
      </c>
      <c r="B1571" s="162" t="s">
        <v>468</v>
      </c>
      <c r="C1571" s="163" t="s">
        <v>127</v>
      </c>
      <c r="D1571" s="163">
        <v>18</v>
      </c>
      <c r="E1571" s="78"/>
      <c r="F1571" s="54"/>
    </row>
    <row r="1572" spans="1:6" x14ac:dyDescent="0.25">
      <c r="A1572" s="161">
        <v>10</v>
      </c>
      <c r="B1572" s="162" t="s">
        <v>469</v>
      </c>
      <c r="C1572" s="163" t="s">
        <v>127</v>
      </c>
      <c r="D1572" s="163">
        <v>180</v>
      </c>
      <c r="E1572" s="78"/>
      <c r="F1572" s="54"/>
    </row>
    <row r="1573" spans="1:6" x14ac:dyDescent="0.25">
      <c r="A1573" s="161">
        <v>11</v>
      </c>
      <c r="B1573" s="162" t="s">
        <v>1930</v>
      </c>
      <c r="C1573" s="163" t="s">
        <v>14</v>
      </c>
      <c r="D1573" s="163">
        <v>1</v>
      </c>
      <c r="E1573" s="78"/>
      <c r="F1573" s="54"/>
    </row>
    <row r="1574" spans="1:6" x14ac:dyDescent="0.25">
      <c r="A1574" s="161">
        <v>12</v>
      </c>
      <c r="B1574" s="162" t="s">
        <v>1931</v>
      </c>
      <c r="C1574" s="163" t="s">
        <v>14</v>
      </c>
      <c r="D1574" s="163">
        <v>1</v>
      </c>
      <c r="E1574" s="78"/>
      <c r="F1574" s="54"/>
    </row>
    <row r="1575" spans="1:6" x14ac:dyDescent="0.25">
      <c r="A1575" s="161">
        <v>13</v>
      </c>
      <c r="B1575" s="162" t="s">
        <v>1932</v>
      </c>
      <c r="C1575" s="163" t="s">
        <v>14</v>
      </c>
      <c r="D1575" s="163">
        <v>5</v>
      </c>
      <c r="E1575" s="78"/>
      <c r="F1575" s="54"/>
    </row>
    <row r="1576" spans="1:6" x14ac:dyDescent="0.25">
      <c r="A1576" s="161">
        <v>14</v>
      </c>
      <c r="B1576" s="162" t="s">
        <v>1933</v>
      </c>
      <c r="C1576" s="163" t="s">
        <v>14</v>
      </c>
      <c r="D1576" s="163">
        <v>1</v>
      </c>
      <c r="E1576" s="78"/>
      <c r="F1576" s="54"/>
    </row>
    <row r="1577" spans="1:6" ht="25.5" x14ac:dyDescent="0.25">
      <c r="A1577" s="161">
        <v>15</v>
      </c>
      <c r="B1577" s="162" t="s">
        <v>1934</v>
      </c>
      <c r="C1577" s="163" t="s">
        <v>14</v>
      </c>
      <c r="D1577" s="163">
        <v>1</v>
      </c>
      <c r="E1577" s="78"/>
      <c r="F1577" s="54"/>
    </row>
    <row r="1578" spans="1:6" ht="15" customHeight="1" x14ac:dyDescent="0.25">
      <c r="A1578" s="161"/>
      <c r="B1578" s="159" t="s">
        <v>470</v>
      </c>
      <c r="C1578" s="163"/>
      <c r="D1578" s="163"/>
      <c r="E1578" s="78"/>
      <c r="F1578" s="37"/>
    </row>
    <row r="1579" spans="1:6" ht="17.45" customHeight="1" x14ac:dyDescent="0.25">
      <c r="A1579" s="161">
        <v>1</v>
      </c>
      <c r="B1579" s="162" t="s">
        <v>471</v>
      </c>
      <c r="C1579" s="163" t="s">
        <v>127</v>
      </c>
      <c r="D1579" s="163">
        <v>180</v>
      </c>
      <c r="E1579" s="78"/>
      <c r="F1579" s="54"/>
    </row>
    <row r="1580" spans="1:6" x14ac:dyDescent="0.25">
      <c r="A1580" s="161">
        <v>2</v>
      </c>
      <c r="B1580" s="162" t="s">
        <v>472</v>
      </c>
      <c r="C1580" s="163" t="s">
        <v>127</v>
      </c>
      <c r="D1580" s="163">
        <v>650</v>
      </c>
      <c r="E1580" s="78"/>
      <c r="F1580" s="54"/>
    </row>
    <row r="1581" spans="1:6" x14ac:dyDescent="0.25">
      <c r="A1581" s="161">
        <v>3</v>
      </c>
      <c r="B1581" s="162" t="s">
        <v>473</v>
      </c>
      <c r="C1581" s="163" t="s">
        <v>127</v>
      </c>
      <c r="D1581" s="163">
        <v>208</v>
      </c>
      <c r="E1581" s="78"/>
      <c r="F1581" s="54"/>
    </row>
    <row r="1582" spans="1:6" x14ac:dyDescent="0.25">
      <c r="A1582" s="161">
        <v>4</v>
      </c>
      <c r="B1582" s="162" t="s">
        <v>474</v>
      </c>
      <c r="C1582" s="163" t="s">
        <v>14</v>
      </c>
      <c r="D1582" s="163">
        <v>6</v>
      </c>
      <c r="E1582" s="78"/>
      <c r="F1582" s="54"/>
    </row>
    <row r="1583" spans="1:6" x14ac:dyDescent="0.25">
      <c r="A1583" s="161">
        <v>5</v>
      </c>
      <c r="B1583" s="162" t="s">
        <v>475</v>
      </c>
      <c r="C1583" s="163" t="s">
        <v>14</v>
      </c>
      <c r="D1583" s="163">
        <v>1</v>
      </c>
      <c r="E1583" s="78"/>
      <c r="F1583" s="54"/>
    </row>
    <row r="1584" spans="1:6" x14ac:dyDescent="0.25">
      <c r="A1584" s="161">
        <v>6</v>
      </c>
      <c r="B1584" s="162" t="s">
        <v>476</v>
      </c>
      <c r="C1584" s="163" t="s">
        <v>14</v>
      </c>
      <c r="D1584" s="163">
        <v>624</v>
      </c>
      <c r="E1584" s="78"/>
      <c r="F1584" s="54"/>
    </row>
    <row r="1585" spans="1:16" x14ac:dyDescent="0.25">
      <c r="A1585" s="161">
        <v>7</v>
      </c>
      <c r="B1585" s="162" t="s">
        <v>477</v>
      </c>
      <c r="C1585" s="163" t="s">
        <v>14</v>
      </c>
      <c r="D1585" s="163">
        <v>1</v>
      </c>
      <c r="E1585" s="78"/>
      <c r="F1585" s="54"/>
    </row>
    <row r="1586" spans="1:16" s="9" customFormat="1" x14ac:dyDescent="0.25">
      <c r="A1586" s="22" t="s">
        <v>4</v>
      </c>
      <c r="B1586" s="23" t="s">
        <v>5</v>
      </c>
      <c r="C1586" s="24" t="s">
        <v>6</v>
      </c>
      <c r="D1586" s="24" t="s">
        <v>7</v>
      </c>
      <c r="E1586" s="24"/>
      <c r="F1586" s="24"/>
      <c r="G1586" s="110"/>
      <c r="H1586" s="110"/>
      <c r="I1586" s="110"/>
    </row>
    <row r="1587" spans="1:16" s="119" customFormat="1" x14ac:dyDescent="0.25">
      <c r="A1587" s="158" t="s">
        <v>478</v>
      </c>
      <c r="B1587" s="155"/>
      <c r="C1587" s="31"/>
      <c r="D1587" s="31"/>
      <c r="E1587" s="31"/>
      <c r="F1587" s="31"/>
    </row>
    <row r="1588" spans="1:16" s="168" customFormat="1" x14ac:dyDescent="0.25">
      <c r="A1588" s="144"/>
      <c r="B1588" s="148" t="s">
        <v>479</v>
      </c>
      <c r="C1588" s="145"/>
      <c r="D1588" s="145"/>
      <c r="E1588" s="145"/>
      <c r="F1588" s="145"/>
      <c r="G1588" s="166"/>
      <c r="H1588" s="167"/>
      <c r="L1588" s="166"/>
      <c r="N1588" s="167"/>
    </row>
    <row r="1589" spans="1:16" s="168" customFormat="1" x14ac:dyDescent="0.25">
      <c r="A1589" s="79">
        <v>1</v>
      </c>
      <c r="B1589" s="80" t="s">
        <v>480</v>
      </c>
      <c r="C1589" s="78" t="s">
        <v>14</v>
      </c>
      <c r="D1589" s="78">
        <v>1</v>
      </c>
      <c r="E1589" s="78"/>
      <c r="F1589" s="54"/>
      <c r="G1589" s="166"/>
      <c r="H1589" s="167"/>
      <c r="M1589" s="169"/>
      <c r="N1589" s="167"/>
    </row>
    <row r="1590" spans="1:16" s="168" customFormat="1" x14ac:dyDescent="0.25">
      <c r="A1590" s="79">
        <f>A1589+1</f>
        <v>2</v>
      </c>
      <c r="B1590" s="80" t="s">
        <v>481</v>
      </c>
      <c r="C1590" s="78" t="s">
        <v>14</v>
      </c>
      <c r="D1590" s="78">
        <v>2</v>
      </c>
      <c r="E1590" s="78"/>
      <c r="F1590" s="54"/>
      <c r="G1590" s="166"/>
      <c r="H1590" s="167"/>
      <c r="L1590" s="166"/>
      <c r="N1590" s="167"/>
    </row>
    <row r="1591" spans="1:16" s="168" customFormat="1" x14ac:dyDescent="0.25">
      <c r="A1591" s="79">
        <f t="shared" ref="A1591:A1622" si="22">A1590+1</f>
        <v>3</v>
      </c>
      <c r="B1591" s="80" t="s">
        <v>1935</v>
      </c>
      <c r="C1591" s="78" t="s">
        <v>14</v>
      </c>
      <c r="D1591" s="78">
        <v>1</v>
      </c>
      <c r="E1591" s="78"/>
      <c r="F1591" s="54"/>
      <c r="G1591" s="166"/>
      <c r="H1591" s="167"/>
      <c r="K1591" s="170"/>
      <c r="L1591" s="171"/>
      <c r="M1591" s="169"/>
      <c r="N1591" s="167"/>
    </row>
    <row r="1592" spans="1:16" s="168" customFormat="1" x14ac:dyDescent="0.25">
      <c r="A1592" s="79">
        <f t="shared" si="22"/>
        <v>4</v>
      </c>
      <c r="B1592" s="80" t="s">
        <v>482</v>
      </c>
      <c r="C1592" s="78" t="s">
        <v>14</v>
      </c>
      <c r="D1592" s="78">
        <v>2</v>
      </c>
      <c r="E1592" s="78"/>
      <c r="F1592" s="54"/>
      <c r="G1592" s="166"/>
      <c r="H1592" s="167"/>
      <c r="L1592" s="166"/>
      <c r="N1592" s="167"/>
    </row>
    <row r="1593" spans="1:16" s="168" customFormat="1" x14ac:dyDescent="0.25">
      <c r="A1593" s="79">
        <f t="shared" si="22"/>
        <v>5</v>
      </c>
      <c r="B1593" s="80" t="s">
        <v>483</v>
      </c>
      <c r="C1593" s="78" t="s">
        <v>14</v>
      </c>
      <c r="D1593" s="78">
        <v>1</v>
      </c>
      <c r="E1593" s="78"/>
      <c r="F1593" s="54"/>
      <c r="G1593" s="166"/>
      <c r="H1593" s="167"/>
      <c r="K1593" s="170"/>
      <c r="L1593" s="171"/>
      <c r="M1593" s="169"/>
      <c r="N1593" s="167"/>
    </row>
    <row r="1594" spans="1:16" s="168" customFormat="1" x14ac:dyDescent="0.25">
      <c r="A1594" s="79">
        <f t="shared" si="22"/>
        <v>6</v>
      </c>
      <c r="B1594" s="80" t="s">
        <v>484</v>
      </c>
      <c r="C1594" s="78" t="s">
        <v>14</v>
      </c>
      <c r="D1594" s="78">
        <v>2</v>
      </c>
      <c r="E1594" s="78"/>
      <c r="F1594" s="54"/>
      <c r="G1594" s="166"/>
      <c r="H1594" s="167"/>
      <c r="K1594" s="170"/>
      <c r="L1594" s="171"/>
      <c r="M1594" s="169"/>
      <c r="N1594" s="167"/>
    </row>
    <row r="1595" spans="1:16" s="168" customFormat="1" x14ac:dyDescent="0.25">
      <c r="A1595" s="79">
        <f t="shared" si="22"/>
        <v>7</v>
      </c>
      <c r="B1595" s="80" t="s">
        <v>485</v>
      </c>
      <c r="C1595" s="78" t="s">
        <v>14</v>
      </c>
      <c r="D1595" s="78">
        <v>4</v>
      </c>
      <c r="E1595" s="78"/>
      <c r="F1595" s="54"/>
      <c r="G1595" s="166"/>
      <c r="H1595" s="167"/>
      <c r="K1595" s="170"/>
      <c r="L1595" s="171"/>
      <c r="M1595" s="169"/>
      <c r="N1595" s="167"/>
    </row>
    <row r="1596" spans="1:16" s="168" customFormat="1" ht="25.5" x14ac:dyDescent="0.25">
      <c r="A1596" s="79">
        <f t="shared" si="22"/>
        <v>8</v>
      </c>
      <c r="B1596" s="80" t="s">
        <v>486</v>
      </c>
      <c r="C1596" s="78" t="s">
        <v>14</v>
      </c>
      <c r="D1596" s="78">
        <v>4</v>
      </c>
      <c r="E1596" s="78"/>
      <c r="F1596" s="54"/>
      <c r="G1596" s="166"/>
      <c r="H1596" s="167"/>
      <c r="K1596" s="170"/>
      <c r="L1596" s="171"/>
      <c r="M1596" s="169"/>
      <c r="N1596" s="167"/>
    </row>
    <row r="1597" spans="1:16" s="168" customFormat="1" x14ac:dyDescent="0.25">
      <c r="A1597" s="79">
        <f t="shared" si="22"/>
        <v>9</v>
      </c>
      <c r="B1597" s="80" t="s">
        <v>487</v>
      </c>
      <c r="C1597" s="78" t="s">
        <v>14</v>
      </c>
      <c r="D1597" s="78">
        <v>1</v>
      </c>
      <c r="E1597" s="78"/>
      <c r="F1597" s="54"/>
      <c r="G1597" s="166"/>
      <c r="H1597" s="167"/>
      <c r="K1597" s="170"/>
      <c r="L1597" s="171"/>
      <c r="M1597" s="169"/>
      <c r="N1597" s="167"/>
    </row>
    <row r="1598" spans="1:16" s="168" customFormat="1" x14ac:dyDescent="0.25">
      <c r="A1598" s="79">
        <f t="shared" si="22"/>
        <v>10</v>
      </c>
      <c r="B1598" s="80" t="s">
        <v>488</v>
      </c>
      <c r="C1598" s="78" t="s">
        <v>14</v>
      </c>
      <c r="D1598" s="78">
        <v>6</v>
      </c>
      <c r="E1598" s="78"/>
      <c r="F1598" s="54"/>
      <c r="G1598" s="165"/>
      <c r="H1598" s="166"/>
      <c r="I1598" s="166"/>
      <c r="J1598" s="167"/>
      <c r="M1598" s="170"/>
      <c r="N1598" s="171"/>
      <c r="O1598" s="169"/>
      <c r="P1598" s="167"/>
    </row>
    <row r="1599" spans="1:16" s="168" customFormat="1" x14ac:dyDescent="0.25">
      <c r="A1599" s="79">
        <f t="shared" si="22"/>
        <v>11</v>
      </c>
      <c r="B1599" s="80" t="s">
        <v>489</v>
      </c>
      <c r="C1599" s="78" t="s">
        <v>14</v>
      </c>
      <c r="D1599" s="78">
        <v>6</v>
      </c>
      <c r="E1599" s="78"/>
      <c r="F1599" s="54"/>
      <c r="G1599" s="166"/>
      <c r="H1599" s="167"/>
      <c r="K1599" s="170"/>
      <c r="L1599" s="171"/>
      <c r="M1599" s="169"/>
      <c r="N1599" s="167"/>
    </row>
    <row r="1600" spans="1:16" s="168" customFormat="1" x14ac:dyDescent="0.25">
      <c r="A1600" s="79">
        <f t="shared" si="22"/>
        <v>12</v>
      </c>
      <c r="B1600" s="80" t="s">
        <v>490</v>
      </c>
      <c r="C1600" s="78" t="s">
        <v>14</v>
      </c>
      <c r="D1600" s="78">
        <v>6</v>
      </c>
      <c r="E1600" s="78"/>
      <c r="F1600" s="54"/>
      <c r="G1600" s="166"/>
      <c r="H1600" s="167"/>
      <c r="K1600" s="170"/>
      <c r="L1600" s="171"/>
      <c r="M1600" s="169"/>
      <c r="N1600" s="167"/>
    </row>
    <row r="1601" spans="1:14" s="168" customFormat="1" x14ac:dyDescent="0.25">
      <c r="A1601" s="79">
        <f t="shared" si="22"/>
        <v>13</v>
      </c>
      <c r="B1601" s="80" t="s">
        <v>491</v>
      </c>
      <c r="C1601" s="78" t="s">
        <v>14</v>
      </c>
      <c r="D1601" s="78">
        <v>6</v>
      </c>
      <c r="E1601" s="78"/>
      <c r="F1601" s="54"/>
      <c r="G1601" s="166"/>
      <c r="H1601" s="167"/>
      <c r="K1601" s="170"/>
      <c r="L1601" s="171"/>
      <c r="M1601" s="169"/>
      <c r="N1601" s="167"/>
    </row>
    <row r="1602" spans="1:14" s="168" customFormat="1" ht="25.5" x14ac:dyDescent="0.25">
      <c r="A1602" s="79">
        <f>A1601+1</f>
        <v>14</v>
      </c>
      <c r="B1602" s="80" t="s">
        <v>492</v>
      </c>
      <c r="C1602" s="78" t="s">
        <v>14</v>
      </c>
      <c r="D1602" s="78">
        <v>6</v>
      </c>
      <c r="E1602" s="78"/>
      <c r="F1602" s="54"/>
      <c r="G1602" s="166"/>
      <c r="H1602" s="167"/>
      <c r="K1602" s="170"/>
      <c r="L1602" s="171"/>
      <c r="M1602" s="169"/>
      <c r="N1602" s="167"/>
    </row>
    <row r="1603" spans="1:14" s="168" customFormat="1" x14ac:dyDescent="0.25">
      <c r="A1603" s="79">
        <f>A1602+1</f>
        <v>15</v>
      </c>
      <c r="B1603" s="80" t="s">
        <v>493</v>
      </c>
      <c r="C1603" s="78" t="s">
        <v>14</v>
      </c>
      <c r="D1603" s="78">
        <v>2</v>
      </c>
      <c r="E1603" s="78"/>
      <c r="F1603" s="54"/>
      <c r="G1603" s="166"/>
      <c r="H1603" s="167"/>
      <c r="K1603" s="170"/>
      <c r="L1603" s="171"/>
      <c r="M1603" s="169"/>
      <c r="N1603" s="167"/>
    </row>
    <row r="1604" spans="1:14" s="168" customFormat="1" x14ac:dyDescent="0.25">
      <c r="A1604" s="79">
        <f t="shared" si="22"/>
        <v>16</v>
      </c>
      <c r="B1604" s="80" t="s">
        <v>494</v>
      </c>
      <c r="C1604" s="78" t="s">
        <v>14</v>
      </c>
      <c r="D1604" s="78">
        <v>21</v>
      </c>
      <c r="E1604" s="78"/>
      <c r="F1604" s="54"/>
      <c r="G1604" s="166"/>
      <c r="H1604" s="167"/>
      <c r="K1604" s="170"/>
      <c r="L1604" s="171"/>
      <c r="M1604" s="169"/>
      <c r="N1604" s="167"/>
    </row>
    <row r="1605" spans="1:14" s="168" customFormat="1" x14ac:dyDescent="0.25">
      <c r="A1605" s="79">
        <f t="shared" si="22"/>
        <v>17</v>
      </c>
      <c r="B1605" s="80" t="s">
        <v>495</v>
      </c>
      <c r="C1605" s="78" t="s">
        <v>14</v>
      </c>
      <c r="D1605" s="78">
        <v>18</v>
      </c>
      <c r="E1605" s="78"/>
      <c r="F1605" s="54"/>
      <c r="G1605" s="166"/>
      <c r="H1605" s="167"/>
      <c r="K1605" s="170"/>
      <c r="L1605" s="171"/>
      <c r="M1605" s="169"/>
      <c r="N1605" s="167"/>
    </row>
    <row r="1606" spans="1:14" s="168" customFormat="1" x14ac:dyDescent="0.25">
      <c r="A1606" s="79">
        <f>A1605+1</f>
        <v>18</v>
      </c>
      <c r="B1606" s="80" t="s">
        <v>496</v>
      </c>
      <c r="C1606" s="78" t="s">
        <v>14</v>
      </c>
      <c r="D1606" s="78">
        <v>18</v>
      </c>
      <c r="E1606" s="78"/>
      <c r="F1606" s="54"/>
      <c r="G1606" s="166"/>
      <c r="H1606" s="167"/>
      <c r="K1606" s="170"/>
      <c r="L1606" s="171"/>
      <c r="M1606" s="169"/>
      <c r="N1606" s="167"/>
    </row>
    <row r="1607" spans="1:14" s="168" customFormat="1" ht="25.5" x14ac:dyDescent="0.25">
      <c r="A1607" s="79">
        <f t="shared" si="22"/>
        <v>19</v>
      </c>
      <c r="B1607" s="80" t="s">
        <v>497</v>
      </c>
      <c r="C1607" s="78" t="s">
        <v>14</v>
      </c>
      <c r="D1607" s="78">
        <v>56</v>
      </c>
      <c r="E1607" s="78"/>
      <c r="F1607" s="54"/>
      <c r="G1607" s="166"/>
      <c r="H1607" s="167"/>
      <c r="K1607" s="170"/>
      <c r="L1607" s="171"/>
      <c r="M1607" s="169"/>
      <c r="N1607" s="167"/>
    </row>
    <row r="1608" spans="1:14" s="168" customFormat="1" x14ac:dyDescent="0.25">
      <c r="A1608" s="79">
        <f t="shared" si="22"/>
        <v>20</v>
      </c>
      <c r="B1608" s="80" t="s">
        <v>498</v>
      </c>
      <c r="C1608" s="78" t="s">
        <v>14</v>
      </c>
      <c r="D1608" s="78">
        <v>2</v>
      </c>
      <c r="E1608" s="78"/>
      <c r="F1608" s="54"/>
      <c r="G1608" s="166"/>
      <c r="H1608" s="167"/>
      <c r="K1608" s="170"/>
      <c r="L1608" s="171"/>
      <c r="M1608" s="169"/>
      <c r="N1608" s="167"/>
    </row>
    <row r="1609" spans="1:14" s="168" customFormat="1" x14ac:dyDescent="0.25">
      <c r="A1609" s="79">
        <f t="shared" si="22"/>
        <v>21</v>
      </c>
      <c r="B1609" s="80" t="s">
        <v>499</v>
      </c>
      <c r="C1609" s="78" t="s">
        <v>127</v>
      </c>
      <c r="D1609" s="78">
        <v>10</v>
      </c>
      <c r="E1609" s="78"/>
      <c r="F1609" s="54"/>
      <c r="G1609" s="166"/>
      <c r="H1609" s="167"/>
      <c r="K1609" s="170"/>
      <c r="L1609" s="171"/>
      <c r="M1609" s="169"/>
      <c r="N1609" s="167"/>
    </row>
    <row r="1610" spans="1:14" s="168" customFormat="1" x14ac:dyDescent="0.25">
      <c r="A1610" s="79">
        <f>A1609+1</f>
        <v>22</v>
      </c>
      <c r="B1610" s="80" t="s">
        <v>500</v>
      </c>
      <c r="C1610" s="78" t="s">
        <v>127</v>
      </c>
      <c r="D1610" s="78">
        <v>10</v>
      </c>
      <c r="E1610" s="78"/>
      <c r="F1610" s="54"/>
      <c r="G1610" s="166"/>
      <c r="H1610" s="167"/>
      <c r="K1610" s="170"/>
      <c r="L1610" s="171"/>
      <c r="M1610" s="169"/>
      <c r="N1610" s="167"/>
    </row>
    <row r="1611" spans="1:14" s="168" customFormat="1" x14ac:dyDescent="0.25">
      <c r="A1611" s="79">
        <f>A1606+1</f>
        <v>19</v>
      </c>
      <c r="B1611" s="80" t="s">
        <v>501</v>
      </c>
      <c r="C1611" s="78" t="s">
        <v>127</v>
      </c>
      <c r="D1611" s="78">
        <v>24</v>
      </c>
      <c r="E1611" s="78"/>
      <c r="F1611" s="54"/>
      <c r="G1611" s="166"/>
      <c r="H1611" s="167"/>
      <c r="K1611" s="170"/>
      <c r="L1611" s="171"/>
      <c r="M1611" s="169"/>
      <c r="N1611" s="167"/>
    </row>
    <row r="1612" spans="1:14" s="168" customFormat="1" x14ac:dyDescent="0.25">
      <c r="A1612" s="79">
        <f>A1606+1</f>
        <v>19</v>
      </c>
      <c r="B1612" s="80" t="s">
        <v>502</v>
      </c>
      <c r="C1612" s="78" t="s">
        <v>127</v>
      </c>
      <c r="D1612" s="78">
        <v>24</v>
      </c>
      <c r="E1612" s="78"/>
      <c r="F1612" s="54"/>
      <c r="G1612" s="166"/>
      <c r="H1612" s="167"/>
      <c r="K1612" s="170"/>
      <c r="L1612" s="171"/>
      <c r="M1612" s="169"/>
      <c r="N1612" s="167"/>
    </row>
    <row r="1613" spans="1:14" s="168" customFormat="1" x14ac:dyDescent="0.25">
      <c r="A1613" s="79">
        <f>A1605+1</f>
        <v>18</v>
      </c>
      <c r="B1613" s="80" t="s">
        <v>503</v>
      </c>
      <c r="C1613" s="78" t="s">
        <v>127</v>
      </c>
      <c r="D1613" s="78">
        <v>5</v>
      </c>
      <c r="E1613" s="78"/>
      <c r="F1613" s="54"/>
      <c r="G1613" s="166"/>
      <c r="H1613" s="167"/>
      <c r="K1613" s="170"/>
      <c r="L1613" s="171"/>
      <c r="M1613" s="169"/>
      <c r="N1613" s="167"/>
    </row>
    <row r="1614" spans="1:14" s="168" customFormat="1" ht="25.5" x14ac:dyDescent="0.25">
      <c r="A1614" s="79">
        <f t="shared" si="22"/>
        <v>19</v>
      </c>
      <c r="B1614" s="80" t="s">
        <v>504</v>
      </c>
      <c r="C1614" s="78" t="s">
        <v>127</v>
      </c>
      <c r="D1614" s="78">
        <v>5</v>
      </c>
      <c r="E1614" s="78"/>
      <c r="F1614" s="54"/>
      <c r="G1614" s="166"/>
      <c r="H1614" s="167"/>
      <c r="K1614" s="170"/>
      <c r="L1614" s="171"/>
      <c r="M1614" s="169"/>
      <c r="N1614" s="167"/>
    </row>
    <row r="1615" spans="1:14" s="146" customFormat="1" x14ac:dyDescent="0.2">
      <c r="A1615" s="79">
        <f t="shared" si="22"/>
        <v>20</v>
      </c>
      <c r="B1615" s="80" t="s">
        <v>505</v>
      </c>
      <c r="C1615" s="78" t="s">
        <v>127</v>
      </c>
      <c r="D1615" s="78">
        <v>20</v>
      </c>
      <c r="E1615" s="78"/>
      <c r="F1615" s="54"/>
      <c r="G1615" s="172"/>
      <c r="H1615" s="173"/>
      <c r="K1615" s="174"/>
      <c r="L1615" s="175"/>
      <c r="M1615" s="176"/>
      <c r="N1615" s="173"/>
    </row>
    <row r="1616" spans="1:14" s="146" customFormat="1" ht="25.5" x14ac:dyDescent="0.2">
      <c r="A1616" s="79">
        <f t="shared" si="22"/>
        <v>21</v>
      </c>
      <c r="B1616" s="80" t="s">
        <v>506</v>
      </c>
      <c r="C1616" s="78" t="s">
        <v>127</v>
      </c>
      <c r="D1616" s="78">
        <v>20</v>
      </c>
      <c r="E1616" s="78"/>
      <c r="F1616" s="54"/>
      <c r="G1616" s="172"/>
      <c r="H1616" s="173"/>
      <c r="K1616" s="174"/>
      <c r="L1616" s="175"/>
      <c r="M1616" s="176"/>
      <c r="N1616" s="173"/>
    </row>
    <row r="1617" spans="1:14" s="168" customFormat="1" x14ac:dyDescent="0.25">
      <c r="A1617" s="79">
        <f>A1616+1</f>
        <v>22</v>
      </c>
      <c r="B1617" s="80" t="s">
        <v>507</v>
      </c>
      <c r="C1617" s="78" t="s">
        <v>127</v>
      </c>
      <c r="D1617" s="78">
        <v>10</v>
      </c>
      <c r="E1617" s="78"/>
      <c r="F1617" s="54"/>
      <c r="G1617" s="166"/>
      <c r="H1617" s="167"/>
      <c r="K1617" s="170"/>
      <c r="L1617" s="171"/>
      <c r="M1617" s="169"/>
      <c r="N1617" s="167"/>
    </row>
    <row r="1618" spans="1:14" s="168" customFormat="1" x14ac:dyDescent="0.25">
      <c r="A1618" s="79">
        <f>A1617+1</f>
        <v>23</v>
      </c>
      <c r="B1618" s="80" t="s">
        <v>508</v>
      </c>
      <c r="C1618" s="78" t="s">
        <v>127</v>
      </c>
      <c r="D1618" s="78">
        <v>10</v>
      </c>
      <c r="E1618" s="78"/>
      <c r="F1618" s="54"/>
      <c r="G1618" s="166"/>
      <c r="H1618" s="167"/>
      <c r="K1618" s="170"/>
      <c r="L1618" s="171"/>
      <c r="M1618" s="169"/>
      <c r="N1618" s="167"/>
    </row>
    <row r="1619" spans="1:14" s="168" customFormat="1" x14ac:dyDescent="0.25">
      <c r="A1619" s="79">
        <f t="shared" si="22"/>
        <v>24</v>
      </c>
      <c r="B1619" s="80" t="s">
        <v>509</v>
      </c>
      <c r="C1619" s="78" t="s">
        <v>127</v>
      </c>
      <c r="D1619" s="78">
        <v>35</v>
      </c>
      <c r="E1619" s="78"/>
      <c r="F1619" s="54"/>
      <c r="G1619" s="166"/>
      <c r="H1619" s="167"/>
      <c r="K1619" s="170"/>
      <c r="L1619" s="171"/>
      <c r="M1619" s="169"/>
      <c r="N1619" s="167"/>
    </row>
    <row r="1620" spans="1:14" s="168" customFormat="1" x14ac:dyDescent="0.25">
      <c r="A1620" s="79">
        <f>A1619+1</f>
        <v>25</v>
      </c>
      <c r="B1620" s="80" t="s">
        <v>510</v>
      </c>
      <c r="C1620" s="78" t="s">
        <v>127</v>
      </c>
      <c r="D1620" s="78">
        <v>15</v>
      </c>
      <c r="E1620" s="78"/>
      <c r="F1620" s="54"/>
      <c r="G1620" s="166"/>
      <c r="H1620" s="167"/>
      <c r="K1620" s="170"/>
      <c r="L1620" s="171"/>
      <c r="M1620" s="169"/>
      <c r="N1620" s="167"/>
    </row>
    <row r="1621" spans="1:14" s="168" customFormat="1" x14ac:dyDescent="0.25">
      <c r="A1621" s="79">
        <f>A1620+1</f>
        <v>26</v>
      </c>
      <c r="B1621" s="80" t="s">
        <v>511</v>
      </c>
      <c r="C1621" s="78" t="s">
        <v>127</v>
      </c>
      <c r="D1621" s="78">
        <v>25</v>
      </c>
      <c r="E1621" s="78"/>
      <c r="F1621" s="54"/>
      <c r="G1621" s="166"/>
      <c r="H1621" s="167"/>
      <c r="K1621" s="170"/>
      <c r="L1621" s="171"/>
      <c r="M1621" s="169"/>
      <c r="N1621" s="167"/>
    </row>
    <row r="1622" spans="1:14" s="168" customFormat="1" x14ac:dyDescent="0.25">
      <c r="A1622" s="79">
        <f t="shared" si="22"/>
        <v>27</v>
      </c>
      <c r="B1622" s="80" t="s">
        <v>512</v>
      </c>
      <c r="C1622" s="78" t="s">
        <v>127</v>
      </c>
      <c r="D1622" s="78">
        <v>25</v>
      </c>
      <c r="E1622" s="78"/>
      <c r="F1622" s="54"/>
      <c r="G1622" s="166"/>
      <c r="H1622" s="167"/>
      <c r="K1622" s="170"/>
      <c r="L1622" s="171"/>
      <c r="M1622" s="169"/>
      <c r="N1622" s="167"/>
    </row>
    <row r="1623" spans="1:14" s="168" customFormat="1" ht="18.75" customHeight="1" x14ac:dyDescent="0.25">
      <c r="A1623" s="79"/>
      <c r="B1623" s="148" t="s">
        <v>513</v>
      </c>
      <c r="C1623" s="78"/>
      <c r="D1623" s="78"/>
      <c r="E1623" s="78"/>
      <c r="F1623" s="37"/>
      <c r="G1623" s="166"/>
      <c r="H1623" s="167"/>
      <c r="K1623" s="170"/>
      <c r="L1623" s="171"/>
      <c r="M1623" s="169"/>
      <c r="N1623" s="167"/>
    </row>
    <row r="1624" spans="1:14" s="168" customFormat="1" x14ac:dyDescent="0.25">
      <c r="A1624" s="79">
        <f>1</f>
        <v>1</v>
      </c>
      <c r="B1624" s="80" t="s">
        <v>514</v>
      </c>
      <c r="C1624" s="78" t="s">
        <v>14</v>
      </c>
      <c r="D1624" s="78">
        <v>1</v>
      </c>
      <c r="E1624" s="78"/>
      <c r="F1624" s="54"/>
      <c r="G1624" s="166"/>
      <c r="H1624" s="167"/>
      <c r="K1624" s="170"/>
      <c r="L1624" s="171"/>
      <c r="M1624" s="169"/>
      <c r="N1624" s="167"/>
    </row>
    <row r="1625" spans="1:14" s="146" customFormat="1" x14ac:dyDescent="0.2">
      <c r="A1625" s="79">
        <f>A1624+1</f>
        <v>2</v>
      </c>
      <c r="B1625" s="80" t="s">
        <v>515</v>
      </c>
      <c r="C1625" s="78" t="s">
        <v>14</v>
      </c>
      <c r="D1625" s="78">
        <v>2</v>
      </c>
      <c r="E1625" s="78"/>
      <c r="F1625" s="54"/>
      <c r="G1625" s="172"/>
      <c r="H1625" s="173"/>
      <c r="K1625" s="174"/>
      <c r="L1625" s="175"/>
      <c r="M1625" s="176"/>
      <c r="N1625" s="173"/>
    </row>
    <row r="1626" spans="1:14" s="168" customFormat="1" ht="63.75" x14ac:dyDescent="0.25">
      <c r="A1626" s="79">
        <f>A1625+1</f>
        <v>3</v>
      </c>
      <c r="B1626" s="80" t="s">
        <v>1936</v>
      </c>
      <c r="C1626" s="78" t="s">
        <v>14</v>
      </c>
      <c r="D1626" s="78">
        <v>1</v>
      </c>
      <c r="E1626" s="78"/>
      <c r="F1626" s="54"/>
      <c r="G1626" s="166"/>
      <c r="H1626" s="167"/>
      <c r="K1626" s="170"/>
      <c r="L1626" s="171"/>
      <c r="M1626" s="169"/>
      <c r="N1626" s="167"/>
    </row>
    <row r="1627" spans="1:14" s="168" customFormat="1" x14ac:dyDescent="0.25">
      <c r="A1627" s="79">
        <f>A1626+1</f>
        <v>4</v>
      </c>
      <c r="B1627" s="80" t="s">
        <v>516</v>
      </c>
      <c r="C1627" s="78" t="s">
        <v>14</v>
      </c>
      <c r="D1627" s="78">
        <v>2</v>
      </c>
      <c r="E1627" s="78"/>
      <c r="F1627" s="54"/>
      <c r="G1627" s="166"/>
      <c r="H1627" s="167"/>
      <c r="K1627" s="170"/>
      <c r="L1627" s="171"/>
      <c r="M1627" s="169"/>
      <c r="N1627" s="167"/>
    </row>
    <row r="1628" spans="1:14" s="146" customFormat="1" x14ac:dyDescent="0.2">
      <c r="A1628" s="79">
        <f>A1627+1</f>
        <v>5</v>
      </c>
      <c r="B1628" s="80" t="s">
        <v>517</v>
      </c>
      <c r="C1628" s="78" t="s">
        <v>14</v>
      </c>
      <c r="D1628" s="78">
        <v>1</v>
      </c>
      <c r="E1628" s="78"/>
      <c r="F1628" s="54"/>
      <c r="G1628" s="172"/>
      <c r="H1628" s="173"/>
      <c r="M1628" s="176"/>
      <c r="N1628" s="173"/>
    </row>
    <row r="1629" spans="1:14" s="146" customFormat="1" x14ac:dyDescent="0.2">
      <c r="A1629" s="79">
        <v>6</v>
      </c>
      <c r="B1629" s="80" t="s">
        <v>518</v>
      </c>
      <c r="C1629" s="78" t="s">
        <v>14</v>
      </c>
      <c r="D1629" s="78">
        <v>1</v>
      </c>
      <c r="E1629" s="78"/>
      <c r="F1629" s="54"/>
      <c r="G1629" s="172"/>
      <c r="H1629" s="173"/>
      <c r="M1629" s="176"/>
      <c r="N1629" s="173"/>
    </row>
    <row r="1630" spans="1:14" s="146" customFormat="1" ht="13.9" customHeight="1" x14ac:dyDescent="0.2">
      <c r="A1630" s="177"/>
      <c r="B1630" s="148" t="s">
        <v>162</v>
      </c>
      <c r="C1630" s="78"/>
      <c r="D1630" s="78"/>
      <c r="E1630" s="78"/>
      <c r="F1630" s="54"/>
      <c r="G1630" s="172"/>
      <c r="H1630" s="173"/>
      <c r="K1630" s="174"/>
      <c r="L1630" s="175"/>
      <c r="M1630" s="176"/>
      <c r="N1630" s="173"/>
    </row>
    <row r="1631" spans="1:14" s="170" customFormat="1" x14ac:dyDescent="0.25">
      <c r="A1631" s="177">
        <f>A1630+1</f>
        <v>1</v>
      </c>
      <c r="B1631" s="80" t="s">
        <v>519</v>
      </c>
      <c r="C1631" s="78" t="s">
        <v>14</v>
      </c>
      <c r="D1631" s="78">
        <v>2</v>
      </c>
      <c r="E1631" s="78"/>
      <c r="F1631" s="54"/>
    </row>
    <row r="1632" spans="1:14" s="168" customFormat="1" x14ac:dyDescent="0.25">
      <c r="A1632" s="79">
        <f>A1631+1</f>
        <v>2</v>
      </c>
      <c r="B1632" s="80" t="s">
        <v>520</v>
      </c>
      <c r="C1632" s="78" t="s">
        <v>14</v>
      </c>
      <c r="D1632" s="78">
        <v>2</v>
      </c>
      <c r="E1632" s="78"/>
      <c r="F1632" s="54"/>
      <c r="G1632" s="166"/>
      <c r="H1632" s="167"/>
      <c r="K1632" s="170"/>
      <c r="L1632" s="171"/>
      <c r="M1632" s="169"/>
      <c r="N1632" s="167"/>
    </row>
    <row r="1633" spans="1:18" s="168" customFormat="1" x14ac:dyDescent="0.25">
      <c r="A1633" s="79">
        <f>A1632+1</f>
        <v>3</v>
      </c>
      <c r="B1633" s="80" t="s">
        <v>521</v>
      </c>
      <c r="C1633" s="78" t="s">
        <v>14</v>
      </c>
      <c r="D1633" s="78">
        <v>1</v>
      </c>
      <c r="E1633" s="78"/>
      <c r="F1633" s="54"/>
      <c r="G1633" s="166"/>
      <c r="H1633" s="167"/>
      <c r="K1633" s="170"/>
      <c r="L1633" s="171"/>
      <c r="M1633" s="169"/>
      <c r="N1633" s="167"/>
    </row>
    <row r="1634" spans="1:18" s="168" customFormat="1" x14ac:dyDescent="0.25">
      <c r="A1634" s="79">
        <f>A1633+1</f>
        <v>4</v>
      </c>
      <c r="B1634" s="80" t="s">
        <v>522</v>
      </c>
      <c r="C1634" s="78" t="s">
        <v>14</v>
      </c>
      <c r="D1634" s="78">
        <v>1</v>
      </c>
      <c r="E1634" s="78"/>
      <c r="F1634" s="54"/>
      <c r="G1634" s="166"/>
      <c r="H1634" s="167"/>
      <c r="K1634" s="170"/>
      <c r="L1634" s="171"/>
      <c r="M1634" s="169"/>
      <c r="N1634" s="167"/>
    </row>
    <row r="1635" spans="1:18" s="168" customFormat="1" ht="16.899999999999999" customHeight="1" x14ac:dyDescent="0.25">
      <c r="A1635" s="79">
        <f>A1634+1</f>
        <v>5</v>
      </c>
      <c r="B1635" s="80" t="s">
        <v>523</v>
      </c>
      <c r="C1635" s="78" t="s">
        <v>14</v>
      </c>
      <c r="D1635" s="78">
        <v>1</v>
      </c>
      <c r="E1635" s="78"/>
      <c r="F1635" s="54"/>
      <c r="G1635" s="166"/>
      <c r="H1635" s="167"/>
      <c r="K1635" s="170"/>
      <c r="L1635" s="171"/>
      <c r="M1635" s="169"/>
      <c r="N1635" s="167"/>
    </row>
    <row r="1636" spans="1:18" s="168" customFormat="1" ht="12" customHeight="1" x14ac:dyDescent="0.25">
      <c r="A1636" s="79"/>
      <c r="B1636" s="148" t="s">
        <v>524</v>
      </c>
      <c r="C1636" s="78"/>
      <c r="D1636" s="78"/>
      <c r="E1636" s="78"/>
      <c r="F1636" s="37"/>
      <c r="G1636" s="166"/>
      <c r="H1636" s="167"/>
      <c r="K1636" s="170"/>
      <c r="L1636" s="171"/>
      <c r="M1636" s="169"/>
      <c r="N1636" s="167"/>
    </row>
    <row r="1637" spans="1:18" s="168" customFormat="1" ht="63.75" x14ac:dyDescent="0.25">
      <c r="A1637" s="79">
        <f>1</f>
        <v>1</v>
      </c>
      <c r="B1637" s="80" t="s">
        <v>1937</v>
      </c>
      <c r="C1637" s="78" t="s">
        <v>14</v>
      </c>
      <c r="D1637" s="78">
        <v>1</v>
      </c>
      <c r="E1637" s="78"/>
      <c r="F1637" s="54"/>
      <c r="G1637" s="166"/>
      <c r="H1637" s="167"/>
      <c r="K1637" s="170"/>
      <c r="L1637" s="171"/>
      <c r="M1637" s="169"/>
      <c r="N1637" s="167"/>
    </row>
    <row r="1638" spans="1:18" s="168" customFormat="1" x14ac:dyDescent="0.25">
      <c r="A1638" s="79">
        <f>A1637+1</f>
        <v>2</v>
      </c>
      <c r="B1638" s="80" t="s">
        <v>1938</v>
      </c>
      <c r="C1638" s="78" t="s">
        <v>14</v>
      </c>
      <c r="D1638" s="78">
        <v>1</v>
      </c>
      <c r="E1638" s="78"/>
      <c r="F1638" s="54"/>
      <c r="G1638" s="166"/>
      <c r="H1638" s="167"/>
      <c r="K1638" s="170"/>
      <c r="L1638" s="171"/>
      <c r="M1638" s="169"/>
      <c r="N1638" s="167"/>
    </row>
    <row r="1639" spans="1:18" s="168" customFormat="1" ht="18.600000000000001" customHeight="1" x14ac:dyDescent="0.25">
      <c r="A1639" s="144"/>
      <c r="B1639" s="148" t="s">
        <v>525</v>
      </c>
      <c r="C1639" s="145"/>
      <c r="D1639" s="145"/>
      <c r="E1639" s="145"/>
      <c r="F1639" s="73"/>
      <c r="G1639" s="166"/>
      <c r="H1639" s="167"/>
      <c r="K1639" s="170"/>
      <c r="L1639" s="171"/>
      <c r="M1639" s="169"/>
      <c r="N1639" s="167"/>
    </row>
    <row r="1640" spans="1:18" s="2" customFormat="1" x14ac:dyDescent="0.25">
      <c r="A1640" s="25"/>
      <c r="B1640" s="26" t="s">
        <v>526</v>
      </c>
      <c r="C1640" s="137"/>
      <c r="D1640" s="137"/>
      <c r="E1640" s="137"/>
      <c r="F1640" s="137"/>
      <c r="G1640" s="110"/>
      <c r="H1640" s="110"/>
      <c r="I1640" s="110"/>
    </row>
    <row r="1641" spans="1:18" s="9" customFormat="1" x14ac:dyDescent="0.25">
      <c r="A1641" s="22" t="s">
        <v>4</v>
      </c>
      <c r="B1641" s="23" t="s">
        <v>5</v>
      </c>
      <c r="C1641" s="24" t="s">
        <v>6</v>
      </c>
      <c r="D1641" s="24" t="s">
        <v>7</v>
      </c>
      <c r="E1641" s="24"/>
      <c r="F1641" s="24"/>
      <c r="G1641" s="110"/>
      <c r="H1641" s="110"/>
      <c r="I1641" s="110"/>
    </row>
    <row r="1642" spans="1:18" s="21" customFormat="1" x14ac:dyDescent="0.25">
      <c r="A1642" s="29" t="s">
        <v>11</v>
      </c>
      <c r="B1642" s="30"/>
      <c r="C1642" s="31"/>
      <c r="D1642" s="32"/>
      <c r="E1642" s="32"/>
      <c r="F1642" s="32"/>
      <c r="G1642" s="33"/>
    </row>
    <row r="1643" spans="1:18" x14ac:dyDescent="0.25">
      <c r="A1643" s="178" t="s">
        <v>527</v>
      </c>
      <c r="B1643" s="179"/>
      <c r="C1643" s="180"/>
      <c r="D1643" s="180"/>
      <c r="E1643" s="78"/>
      <c r="F1643" s="78"/>
      <c r="M1643" s="181"/>
      <c r="Q1643" s="182"/>
      <c r="R1643" s="183"/>
    </row>
    <row r="1644" spans="1:18" ht="25.5" x14ac:dyDescent="0.25">
      <c r="A1644" s="79">
        <v>1</v>
      </c>
      <c r="B1644" s="80" t="s">
        <v>528</v>
      </c>
      <c r="C1644" s="78" t="s">
        <v>127</v>
      </c>
      <c r="D1644" s="78">
        <v>160</v>
      </c>
      <c r="E1644" s="78"/>
      <c r="F1644" s="54"/>
      <c r="M1644" s="181"/>
      <c r="Q1644" s="182"/>
      <c r="R1644" s="183"/>
    </row>
    <row r="1645" spans="1:18" ht="25.5" x14ac:dyDescent="0.25">
      <c r="A1645" s="79">
        <v>2</v>
      </c>
      <c r="B1645" s="80" t="s">
        <v>529</v>
      </c>
      <c r="C1645" s="78" t="s">
        <v>127</v>
      </c>
      <c r="D1645" s="78">
        <v>140</v>
      </c>
      <c r="E1645" s="78"/>
      <c r="F1645" s="54"/>
      <c r="M1645" s="181"/>
      <c r="Q1645" s="182"/>
      <c r="R1645" s="183"/>
    </row>
    <row r="1646" spans="1:18" ht="25.5" x14ac:dyDescent="0.25">
      <c r="A1646" s="79">
        <v>3</v>
      </c>
      <c r="B1646" s="80" t="s">
        <v>530</v>
      </c>
      <c r="C1646" s="78" t="s">
        <v>127</v>
      </c>
      <c r="D1646" s="78">
        <v>15</v>
      </c>
      <c r="E1646" s="78"/>
      <c r="F1646" s="54"/>
      <c r="M1646" s="184"/>
      <c r="N1646" s="185"/>
      <c r="Q1646" s="182"/>
    </row>
    <row r="1647" spans="1:18" ht="25.5" x14ac:dyDescent="0.25">
      <c r="A1647" s="79">
        <v>4</v>
      </c>
      <c r="B1647" s="80" t="s">
        <v>531</v>
      </c>
      <c r="C1647" s="78" t="s">
        <v>127</v>
      </c>
      <c r="D1647" s="78">
        <v>26</v>
      </c>
      <c r="E1647" s="78"/>
      <c r="F1647" s="54"/>
      <c r="M1647" s="184"/>
      <c r="N1647" s="185"/>
      <c r="Q1647" s="182"/>
    </row>
    <row r="1648" spans="1:18" ht="32.25" customHeight="1" x14ac:dyDescent="0.25">
      <c r="A1648" s="79">
        <v>5</v>
      </c>
      <c r="B1648" s="80" t="s">
        <v>532</v>
      </c>
      <c r="C1648" s="78" t="s">
        <v>127</v>
      </c>
      <c r="D1648" s="78">
        <v>20</v>
      </c>
      <c r="E1648" s="78"/>
      <c r="F1648" s="54"/>
      <c r="M1648" s="184"/>
      <c r="N1648" s="185"/>
      <c r="Q1648" s="182"/>
    </row>
    <row r="1649" spans="1:18" ht="31.15" customHeight="1" x14ac:dyDescent="0.25">
      <c r="A1649" s="79">
        <v>4</v>
      </c>
      <c r="B1649" s="80" t="s">
        <v>533</v>
      </c>
      <c r="C1649" s="78" t="s">
        <v>127</v>
      </c>
      <c r="D1649" s="78">
        <v>172</v>
      </c>
      <c r="E1649" s="78"/>
      <c r="F1649" s="54"/>
      <c r="M1649" s="184"/>
      <c r="N1649" s="185"/>
      <c r="Q1649" s="182"/>
    </row>
    <row r="1650" spans="1:18" ht="15" customHeight="1" x14ac:dyDescent="0.25">
      <c r="A1650" s="79">
        <v>5</v>
      </c>
      <c r="B1650" s="80" t="s">
        <v>534</v>
      </c>
      <c r="C1650" s="78" t="s">
        <v>127</v>
      </c>
      <c r="D1650" s="78">
        <v>172</v>
      </c>
      <c r="E1650" s="78"/>
      <c r="F1650" s="54"/>
      <c r="M1650" s="184"/>
      <c r="N1650" s="185"/>
      <c r="Q1650" s="182"/>
    </row>
    <row r="1651" spans="1:18" ht="31.15" customHeight="1" x14ac:dyDescent="0.25">
      <c r="A1651" s="79">
        <v>6</v>
      </c>
      <c r="B1651" s="80" t="s">
        <v>535</v>
      </c>
      <c r="C1651" s="78" t="s">
        <v>127</v>
      </c>
      <c r="D1651" s="78">
        <v>25</v>
      </c>
      <c r="E1651" s="78"/>
      <c r="F1651" s="54"/>
      <c r="M1651" s="184"/>
      <c r="N1651" s="185"/>
      <c r="Q1651" s="182"/>
    </row>
    <row r="1652" spans="1:18" ht="31.15" customHeight="1" x14ac:dyDescent="0.25">
      <c r="A1652" s="79">
        <v>5</v>
      </c>
      <c r="B1652" s="80" t="s">
        <v>536</v>
      </c>
      <c r="C1652" s="78" t="s">
        <v>127</v>
      </c>
      <c r="D1652" s="78">
        <v>15</v>
      </c>
      <c r="E1652" s="78"/>
      <c r="F1652" s="54"/>
      <c r="M1652" s="186"/>
      <c r="N1652" s="186"/>
      <c r="O1652" s="186"/>
      <c r="P1652" s="186"/>
      <c r="Q1652" s="182"/>
    </row>
    <row r="1653" spans="1:18" ht="16.899999999999999" customHeight="1" x14ac:dyDescent="0.25">
      <c r="A1653" s="79">
        <v>5</v>
      </c>
      <c r="B1653" s="80" t="s">
        <v>537</v>
      </c>
      <c r="C1653" s="78" t="s">
        <v>127</v>
      </c>
      <c r="D1653" s="78">
        <v>35</v>
      </c>
      <c r="E1653" s="78"/>
      <c r="F1653" s="54"/>
      <c r="M1653" s="186"/>
      <c r="N1653" s="186"/>
      <c r="O1653" s="186"/>
      <c r="P1653" s="186"/>
      <c r="Q1653" s="182"/>
    </row>
    <row r="1654" spans="1:18" ht="31.15" customHeight="1" x14ac:dyDescent="0.25">
      <c r="A1654" s="79">
        <v>6</v>
      </c>
      <c r="B1654" s="80" t="s">
        <v>538</v>
      </c>
      <c r="C1654" s="78" t="s">
        <v>127</v>
      </c>
      <c r="D1654" s="78">
        <v>50</v>
      </c>
      <c r="E1654" s="78"/>
      <c r="F1654" s="54"/>
      <c r="M1654" s="186"/>
      <c r="N1654" s="186"/>
      <c r="O1654" s="186"/>
      <c r="P1654" s="186"/>
      <c r="Q1654" s="182"/>
    </row>
    <row r="1655" spans="1:18" ht="31.15" customHeight="1" x14ac:dyDescent="0.25">
      <c r="A1655" s="79">
        <v>5</v>
      </c>
      <c r="B1655" s="80" t="s">
        <v>539</v>
      </c>
      <c r="C1655" s="78" t="s">
        <v>127</v>
      </c>
      <c r="D1655" s="78">
        <v>25</v>
      </c>
      <c r="E1655" s="78"/>
      <c r="F1655" s="54"/>
      <c r="M1655" s="186"/>
      <c r="N1655" s="186"/>
      <c r="O1655" s="186"/>
      <c r="P1655" s="186"/>
      <c r="Q1655" s="182"/>
    </row>
    <row r="1656" spans="1:18" ht="15" customHeight="1" x14ac:dyDescent="0.25">
      <c r="A1656" s="79">
        <v>5</v>
      </c>
      <c r="B1656" s="80" t="s">
        <v>540</v>
      </c>
      <c r="C1656" s="78" t="s">
        <v>127</v>
      </c>
      <c r="D1656" s="78">
        <v>40</v>
      </c>
      <c r="E1656" s="78"/>
      <c r="F1656" s="54"/>
      <c r="M1656" s="186"/>
      <c r="N1656" s="186"/>
      <c r="O1656" s="186"/>
      <c r="P1656" s="186"/>
      <c r="Q1656" s="182"/>
    </row>
    <row r="1657" spans="1:18" ht="38.25" x14ac:dyDescent="0.25">
      <c r="A1657" s="79">
        <v>6</v>
      </c>
      <c r="B1657" s="80" t="s">
        <v>541</v>
      </c>
      <c r="C1657" s="78" t="s">
        <v>127</v>
      </c>
      <c r="D1657" s="78">
        <v>110</v>
      </c>
      <c r="E1657" s="78"/>
      <c r="F1657" s="54"/>
      <c r="M1657" s="181"/>
      <c r="Q1657" s="182"/>
      <c r="R1657" s="183"/>
    </row>
    <row r="1658" spans="1:18" ht="17.45" customHeight="1" x14ac:dyDescent="0.25">
      <c r="A1658" s="79">
        <v>5</v>
      </c>
      <c r="B1658" s="80" t="s">
        <v>542</v>
      </c>
      <c r="C1658" s="78" t="s">
        <v>127</v>
      </c>
      <c r="D1658" s="78">
        <v>10</v>
      </c>
      <c r="E1658" s="78"/>
      <c r="F1658" s="54"/>
      <c r="M1658" s="181"/>
      <c r="Q1658" s="182"/>
      <c r="R1658" s="183"/>
    </row>
    <row r="1659" spans="1:18" ht="31.15" customHeight="1" x14ac:dyDescent="0.25">
      <c r="A1659" s="79">
        <v>7</v>
      </c>
      <c r="B1659" s="80" t="s">
        <v>1481</v>
      </c>
      <c r="C1659" s="78" t="s">
        <v>127</v>
      </c>
      <c r="D1659" s="78">
        <f>D1644+D1645+D1648</f>
        <v>320</v>
      </c>
      <c r="E1659" s="78"/>
      <c r="F1659" s="54"/>
      <c r="M1659" s="181"/>
      <c r="Q1659" s="182"/>
      <c r="R1659" s="183"/>
    </row>
    <row r="1660" spans="1:18" ht="31.15" customHeight="1" x14ac:dyDescent="0.25">
      <c r="A1660" s="79">
        <v>8</v>
      </c>
      <c r="B1660" s="80" t="s">
        <v>1482</v>
      </c>
      <c r="C1660" s="78" t="s">
        <v>127</v>
      </c>
      <c r="D1660" s="78">
        <f>D1646+D1647+D1649+D1650+D1651</f>
        <v>410</v>
      </c>
      <c r="E1660" s="78"/>
      <c r="F1660" s="54"/>
      <c r="M1660" s="186"/>
      <c r="N1660" s="186"/>
      <c r="O1660" s="186"/>
      <c r="P1660" s="186"/>
      <c r="Q1660" s="182"/>
    </row>
    <row r="1661" spans="1:18" ht="31.15" customHeight="1" x14ac:dyDescent="0.25">
      <c r="A1661" s="79">
        <v>9</v>
      </c>
      <c r="B1661" s="80" t="s">
        <v>1483</v>
      </c>
      <c r="C1661" s="78" t="s">
        <v>127</v>
      </c>
      <c r="D1661" s="78">
        <f>D1652+D1653+D1654</f>
        <v>100</v>
      </c>
      <c r="E1661" s="78"/>
      <c r="F1661" s="54"/>
      <c r="M1661" s="184"/>
      <c r="N1661" s="185"/>
      <c r="Q1661" s="182"/>
    </row>
    <row r="1662" spans="1:18" ht="31.15" customHeight="1" x14ac:dyDescent="0.25">
      <c r="A1662" s="79">
        <v>10</v>
      </c>
      <c r="B1662" s="80" t="s">
        <v>1484</v>
      </c>
      <c r="C1662" s="78" t="s">
        <v>127</v>
      </c>
      <c r="D1662" s="78">
        <f>D1655+D1656</f>
        <v>65</v>
      </c>
      <c r="E1662" s="78"/>
      <c r="F1662" s="54"/>
      <c r="M1662" s="184"/>
      <c r="N1662" s="185"/>
      <c r="Q1662" s="182"/>
    </row>
    <row r="1663" spans="1:18" ht="31.15" customHeight="1" x14ac:dyDescent="0.25">
      <c r="A1663" s="79">
        <v>10</v>
      </c>
      <c r="B1663" s="80" t="s">
        <v>1485</v>
      </c>
      <c r="C1663" s="78" t="s">
        <v>127</v>
      </c>
      <c r="D1663" s="78">
        <f>D1657</f>
        <v>110</v>
      </c>
      <c r="E1663" s="78"/>
      <c r="F1663" s="54"/>
      <c r="M1663" s="181"/>
      <c r="Q1663" s="182"/>
      <c r="R1663" s="183"/>
    </row>
    <row r="1664" spans="1:18" ht="20.45" customHeight="1" x14ac:dyDescent="0.25">
      <c r="A1664" s="79">
        <v>11</v>
      </c>
      <c r="B1664" s="80" t="s">
        <v>543</v>
      </c>
      <c r="C1664" s="78" t="s">
        <v>14</v>
      </c>
      <c r="D1664" s="78">
        <v>4</v>
      </c>
      <c r="E1664" s="78"/>
      <c r="F1664" s="54"/>
      <c r="M1664" s="181"/>
      <c r="Q1664" s="182"/>
      <c r="R1664" s="183"/>
    </row>
    <row r="1665" spans="1:18" ht="20.45" customHeight="1" x14ac:dyDescent="0.25">
      <c r="A1665" s="79">
        <v>12</v>
      </c>
      <c r="B1665" s="80" t="s">
        <v>544</v>
      </c>
      <c r="C1665" s="78" t="s">
        <v>14</v>
      </c>
      <c r="D1665" s="78">
        <v>3</v>
      </c>
      <c r="E1665" s="78"/>
      <c r="F1665" s="54"/>
      <c r="M1665" s="181"/>
      <c r="Q1665" s="182"/>
      <c r="R1665" s="183"/>
    </row>
    <row r="1666" spans="1:18" ht="20.45" customHeight="1" x14ac:dyDescent="0.25">
      <c r="A1666" s="79">
        <v>13</v>
      </c>
      <c r="B1666" s="80" t="s">
        <v>545</v>
      </c>
      <c r="C1666" s="78" t="s">
        <v>14</v>
      </c>
      <c r="D1666" s="78">
        <v>1</v>
      </c>
      <c r="E1666" s="78"/>
      <c r="F1666" s="54"/>
      <c r="M1666" s="181"/>
      <c r="Q1666" s="182"/>
      <c r="R1666" s="183"/>
    </row>
    <row r="1667" spans="1:18" ht="20.45" customHeight="1" x14ac:dyDescent="0.25">
      <c r="A1667" s="79">
        <v>14</v>
      </c>
      <c r="B1667" s="80" t="s">
        <v>546</v>
      </c>
      <c r="C1667" s="78" t="s">
        <v>14</v>
      </c>
      <c r="D1667" s="78">
        <v>3</v>
      </c>
      <c r="E1667" s="78"/>
      <c r="F1667" s="54"/>
      <c r="M1667" s="181"/>
      <c r="Q1667" s="182"/>
      <c r="R1667" s="183"/>
    </row>
    <row r="1668" spans="1:18" ht="20.45" customHeight="1" x14ac:dyDescent="0.25">
      <c r="A1668" s="79">
        <v>15</v>
      </c>
      <c r="B1668" s="80" t="s">
        <v>547</v>
      </c>
      <c r="C1668" s="78" t="s">
        <v>14</v>
      </c>
      <c r="D1668" s="78">
        <v>1</v>
      </c>
      <c r="E1668" s="78"/>
      <c r="F1668" s="54"/>
      <c r="M1668" s="181"/>
      <c r="Q1668" s="182"/>
      <c r="R1668" s="183"/>
    </row>
    <row r="1669" spans="1:18" ht="30.6" customHeight="1" x14ac:dyDescent="0.25">
      <c r="A1669" s="79">
        <v>12</v>
      </c>
      <c r="B1669" s="80" t="s">
        <v>548</v>
      </c>
      <c r="C1669" s="78" t="s">
        <v>14</v>
      </c>
      <c r="D1669" s="78">
        <v>2</v>
      </c>
      <c r="E1669" s="78"/>
      <c r="F1669" s="54"/>
      <c r="M1669" s="181"/>
      <c r="Q1669" s="182"/>
      <c r="R1669" s="183"/>
    </row>
    <row r="1670" spans="1:18" ht="20.45" customHeight="1" x14ac:dyDescent="0.25">
      <c r="A1670" s="79">
        <v>13</v>
      </c>
      <c r="B1670" s="80" t="s">
        <v>549</v>
      </c>
      <c r="C1670" s="78" t="s">
        <v>14</v>
      </c>
      <c r="D1670" s="78">
        <v>1</v>
      </c>
      <c r="E1670" s="78"/>
      <c r="F1670" s="54"/>
      <c r="M1670" s="181"/>
      <c r="Q1670" s="182"/>
      <c r="R1670" s="183"/>
    </row>
    <row r="1671" spans="1:18" ht="27.6" customHeight="1" x14ac:dyDescent="0.25">
      <c r="A1671" s="79">
        <v>13</v>
      </c>
      <c r="B1671" s="80" t="s">
        <v>550</v>
      </c>
      <c r="C1671" s="78" t="s">
        <v>137</v>
      </c>
      <c r="D1671" s="78">
        <v>7</v>
      </c>
      <c r="E1671" s="78"/>
      <c r="F1671" s="54"/>
      <c r="M1671" s="181"/>
      <c r="Q1671" s="182"/>
      <c r="R1671" s="183"/>
    </row>
    <row r="1672" spans="1:18" ht="27.6" customHeight="1" x14ac:dyDescent="0.25">
      <c r="A1672" s="79">
        <v>14</v>
      </c>
      <c r="B1672" s="80" t="s">
        <v>551</v>
      </c>
      <c r="C1672" s="78" t="s">
        <v>14</v>
      </c>
      <c r="D1672" s="78">
        <v>3</v>
      </c>
      <c r="E1672" s="78"/>
      <c r="F1672" s="54"/>
      <c r="M1672" s="181"/>
      <c r="Q1672" s="182"/>
      <c r="R1672" s="183"/>
    </row>
    <row r="1673" spans="1:18" ht="20.45" customHeight="1" x14ac:dyDescent="0.25">
      <c r="A1673" s="79">
        <v>14</v>
      </c>
      <c r="B1673" s="80" t="s">
        <v>552</v>
      </c>
      <c r="C1673" s="78" t="s">
        <v>14</v>
      </c>
      <c r="D1673" s="78">
        <v>2</v>
      </c>
      <c r="E1673" s="78"/>
      <c r="F1673" s="54"/>
      <c r="M1673" s="181"/>
      <c r="Q1673" s="182"/>
      <c r="R1673" s="183"/>
    </row>
    <row r="1674" spans="1:18" ht="20.45" customHeight="1" x14ac:dyDescent="0.25">
      <c r="A1674" s="79">
        <v>15</v>
      </c>
      <c r="B1674" s="80" t="s">
        <v>553</v>
      </c>
      <c r="C1674" s="78" t="s">
        <v>14</v>
      </c>
      <c r="D1674" s="78">
        <v>1</v>
      </c>
      <c r="E1674" s="78"/>
      <c r="F1674" s="54"/>
      <c r="M1674" s="181"/>
      <c r="Q1674" s="182"/>
      <c r="R1674" s="183"/>
    </row>
    <row r="1675" spans="1:18" ht="20.45" customHeight="1" x14ac:dyDescent="0.25">
      <c r="A1675" s="79">
        <v>16</v>
      </c>
      <c r="B1675" s="80" t="s">
        <v>554</v>
      </c>
      <c r="C1675" s="78" t="s">
        <v>14</v>
      </c>
      <c r="D1675" s="78">
        <v>5</v>
      </c>
      <c r="E1675" s="78"/>
      <c r="F1675" s="54"/>
      <c r="M1675" s="181"/>
      <c r="Q1675" s="182"/>
      <c r="R1675" s="183"/>
    </row>
    <row r="1676" spans="1:18" ht="20.45" customHeight="1" x14ac:dyDescent="0.25">
      <c r="A1676" s="79">
        <v>16</v>
      </c>
      <c r="B1676" s="80" t="s">
        <v>555</v>
      </c>
      <c r="C1676" s="78" t="s">
        <v>14</v>
      </c>
      <c r="D1676" s="78">
        <v>48</v>
      </c>
      <c r="E1676" s="78"/>
      <c r="F1676" s="54"/>
      <c r="M1676" s="181"/>
      <c r="Q1676" s="182"/>
      <c r="R1676" s="183"/>
    </row>
    <row r="1677" spans="1:18" ht="20.45" customHeight="1" x14ac:dyDescent="0.25">
      <c r="A1677" s="79">
        <v>17</v>
      </c>
      <c r="B1677" s="80" t="s">
        <v>556</v>
      </c>
      <c r="C1677" s="78" t="s">
        <v>14</v>
      </c>
      <c r="D1677" s="78">
        <v>39</v>
      </c>
      <c r="E1677" s="78"/>
      <c r="F1677" s="54"/>
      <c r="M1677" s="181"/>
      <c r="Q1677" s="182"/>
      <c r="R1677" s="183"/>
    </row>
    <row r="1678" spans="1:18" ht="20.45" customHeight="1" x14ac:dyDescent="0.25">
      <c r="A1678" s="79">
        <v>17</v>
      </c>
      <c r="B1678" s="80" t="s">
        <v>557</v>
      </c>
      <c r="C1678" s="78" t="s">
        <v>14</v>
      </c>
      <c r="D1678" s="78">
        <v>3</v>
      </c>
      <c r="E1678" s="78"/>
      <c r="F1678" s="54"/>
      <c r="M1678" s="181"/>
      <c r="Q1678" s="182"/>
      <c r="R1678" s="183"/>
    </row>
    <row r="1679" spans="1:18" ht="31.15" customHeight="1" x14ac:dyDescent="0.25">
      <c r="A1679" s="79">
        <v>18</v>
      </c>
      <c r="B1679" s="80" t="s">
        <v>558</v>
      </c>
      <c r="C1679" s="78" t="s">
        <v>14</v>
      </c>
      <c r="D1679" s="78">
        <v>16</v>
      </c>
      <c r="E1679" s="78"/>
      <c r="F1679" s="54"/>
      <c r="M1679" s="181"/>
      <c r="Q1679" s="182"/>
      <c r="R1679" s="183"/>
    </row>
    <row r="1680" spans="1:18" ht="31.15" customHeight="1" x14ac:dyDescent="0.25">
      <c r="A1680" s="79">
        <v>19</v>
      </c>
      <c r="B1680" s="80" t="s">
        <v>559</v>
      </c>
      <c r="C1680" s="78" t="s">
        <v>14</v>
      </c>
      <c r="D1680" s="78">
        <v>2</v>
      </c>
      <c r="E1680" s="78"/>
      <c r="F1680" s="54"/>
      <c r="M1680" s="181"/>
      <c r="Q1680" s="182"/>
      <c r="R1680" s="183"/>
    </row>
    <row r="1681" spans="1:18" ht="31.15" customHeight="1" x14ac:dyDescent="0.25">
      <c r="A1681" s="79">
        <v>14</v>
      </c>
      <c r="B1681" s="80" t="s">
        <v>560</v>
      </c>
      <c r="C1681" s="78" t="s">
        <v>14</v>
      </c>
      <c r="D1681" s="78">
        <v>15</v>
      </c>
      <c r="E1681" s="78"/>
      <c r="F1681" s="54"/>
      <c r="M1681" s="181"/>
      <c r="Q1681" s="182"/>
      <c r="R1681" s="183"/>
    </row>
    <row r="1682" spans="1:18" ht="31.15" customHeight="1" x14ac:dyDescent="0.25">
      <c r="A1682" s="79">
        <v>15</v>
      </c>
      <c r="B1682" s="80" t="s">
        <v>561</v>
      </c>
      <c r="C1682" s="78" t="s">
        <v>14</v>
      </c>
      <c r="D1682" s="78">
        <v>13</v>
      </c>
      <c r="E1682" s="78"/>
      <c r="F1682" s="54"/>
      <c r="M1682" s="181"/>
      <c r="Q1682" s="182"/>
      <c r="R1682" s="183"/>
    </row>
    <row r="1683" spans="1:18" ht="33" customHeight="1" x14ac:dyDescent="0.25">
      <c r="A1683" s="79">
        <v>16</v>
      </c>
      <c r="B1683" s="80" t="s">
        <v>562</v>
      </c>
      <c r="C1683" s="78" t="s">
        <v>14</v>
      </c>
      <c r="D1683" s="78">
        <v>1</v>
      </c>
      <c r="E1683" s="78"/>
      <c r="F1683" s="54"/>
      <c r="M1683" s="181"/>
      <c r="Q1683" s="182"/>
      <c r="R1683" s="183"/>
    </row>
    <row r="1684" spans="1:18" ht="21" customHeight="1" x14ac:dyDescent="0.25">
      <c r="A1684" s="79">
        <v>17</v>
      </c>
      <c r="B1684" s="80" t="s">
        <v>563</v>
      </c>
      <c r="C1684" s="78" t="s">
        <v>14</v>
      </c>
      <c r="D1684" s="78">
        <v>7</v>
      </c>
      <c r="E1684" s="78"/>
      <c r="F1684" s="54"/>
      <c r="M1684" s="181"/>
      <c r="Q1684" s="182"/>
      <c r="R1684" s="183"/>
    </row>
    <row r="1685" spans="1:18" ht="21" customHeight="1" x14ac:dyDescent="0.25">
      <c r="A1685" s="79">
        <v>18</v>
      </c>
      <c r="B1685" s="80" t="s">
        <v>564</v>
      </c>
      <c r="C1685" s="78" t="s">
        <v>14</v>
      </c>
      <c r="D1685" s="78">
        <v>3</v>
      </c>
      <c r="E1685" s="78"/>
      <c r="F1685" s="54"/>
      <c r="M1685" s="181"/>
      <c r="Q1685" s="182"/>
      <c r="R1685" s="183"/>
    </row>
    <row r="1686" spans="1:18" ht="31.15" customHeight="1" x14ac:dyDescent="0.25">
      <c r="A1686" s="79">
        <v>19</v>
      </c>
      <c r="B1686" s="80" t="s">
        <v>565</v>
      </c>
      <c r="C1686" s="78" t="s">
        <v>14</v>
      </c>
      <c r="D1686" s="78">
        <v>11</v>
      </c>
      <c r="E1686" s="78"/>
      <c r="F1686" s="54"/>
      <c r="M1686" s="181"/>
      <c r="Q1686" s="182"/>
      <c r="R1686" s="183"/>
    </row>
    <row r="1687" spans="1:18" ht="21" customHeight="1" x14ac:dyDescent="0.25">
      <c r="A1687" s="79">
        <v>20</v>
      </c>
      <c r="B1687" s="80" t="s">
        <v>566</v>
      </c>
      <c r="C1687" s="78" t="s">
        <v>14</v>
      </c>
      <c r="D1687" s="78">
        <v>4</v>
      </c>
      <c r="E1687" s="78"/>
      <c r="F1687" s="54"/>
      <c r="M1687" s="181"/>
      <c r="Q1687" s="182"/>
      <c r="R1687" s="183"/>
    </row>
    <row r="1688" spans="1:18" ht="31.9" customHeight="1" x14ac:dyDescent="0.25">
      <c r="A1688" s="79">
        <v>23</v>
      </c>
      <c r="B1688" s="80" t="s">
        <v>1486</v>
      </c>
      <c r="C1688" s="78" t="s">
        <v>14</v>
      </c>
      <c r="D1688" s="78">
        <v>11</v>
      </c>
      <c r="E1688" s="78"/>
      <c r="F1688" s="54"/>
    </row>
    <row r="1689" spans="1:18" ht="31.9" customHeight="1" x14ac:dyDescent="0.25">
      <c r="A1689" s="79">
        <v>24</v>
      </c>
      <c r="B1689" s="80" t="s">
        <v>1487</v>
      </c>
      <c r="C1689" s="78" t="s">
        <v>14</v>
      </c>
      <c r="D1689" s="78">
        <v>2</v>
      </c>
      <c r="E1689" s="78"/>
      <c r="F1689" s="54"/>
    </row>
    <row r="1690" spans="1:18" ht="42" customHeight="1" x14ac:dyDescent="0.25">
      <c r="A1690" s="79">
        <v>25</v>
      </c>
      <c r="B1690" s="99" t="s">
        <v>1488</v>
      </c>
      <c r="C1690" s="78" t="s">
        <v>14</v>
      </c>
      <c r="D1690" s="78">
        <v>25</v>
      </c>
      <c r="E1690" s="78"/>
      <c r="F1690" s="54"/>
    </row>
    <row r="1691" spans="1:18" s="119" customFormat="1" ht="28.9" customHeight="1" x14ac:dyDescent="0.25">
      <c r="A1691" s="107">
        <v>25</v>
      </c>
      <c r="B1691" s="99" t="s">
        <v>567</v>
      </c>
      <c r="C1691" s="83" t="s">
        <v>14</v>
      </c>
      <c r="D1691" s="83">
        <v>0</v>
      </c>
      <c r="E1691" s="83"/>
      <c r="F1691" s="54"/>
    </row>
    <row r="1692" spans="1:18" ht="16.899999999999999" customHeight="1" x14ac:dyDescent="0.25">
      <c r="A1692" s="79">
        <v>35</v>
      </c>
      <c r="B1692" s="80" t="s">
        <v>568</v>
      </c>
      <c r="C1692" s="78" t="s">
        <v>14</v>
      </c>
      <c r="D1692" s="78">
        <v>4</v>
      </c>
      <c r="E1692" s="78"/>
      <c r="F1692" s="54"/>
    </row>
    <row r="1693" spans="1:18" ht="16.899999999999999" customHeight="1" x14ac:dyDescent="0.25">
      <c r="A1693" s="79">
        <v>36</v>
      </c>
      <c r="B1693" s="80" t="s">
        <v>569</v>
      </c>
      <c r="C1693" s="78" t="s">
        <v>14</v>
      </c>
      <c r="D1693" s="78">
        <v>1</v>
      </c>
      <c r="E1693" s="78"/>
      <c r="F1693" s="54"/>
    </row>
    <row r="1694" spans="1:18" ht="16.899999999999999" customHeight="1" x14ac:dyDescent="0.25">
      <c r="A1694" s="79">
        <v>37</v>
      </c>
      <c r="B1694" s="80" t="s">
        <v>570</v>
      </c>
      <c r="C1694" s="78" t="s">
        <v>14</v>
      </c>
      <c r="D1694" s="78">
        <f>D1692</f>
        <v>4</v>
      </c>
      <c r="E1694" s="78"/>
      <c r="F1694" s="54"/>
    </row>
    <row r="1695" spans="1:18" ht="16.899999999999999" customHeight="1" x14ac:dyDescent="0.25">
      <c r="A1695" s="79">
        <v>38</v>
      </c>
      <c r="B1695" s="80" t="s">
        <v>571</v>
      </c>
      <c r="C1695" s="78" t="s">
        <v>14</v>
      </c>
      <c r="D1695" s="78">
        <f>D1693</f>
        <v>1</v>
      </c>
      <c r="E1695" s="78"/>
      <c r="F1695" s="54"/>
    </row>
    <row r="1696" spans="1:18" ht="16.899999999999999" customHeight="1" x14ac:dyDescent="0.25">
      <c r="A1696" s="79">
        <v>28</v>
      </c>
      <c r="B1696" s="80" t="s">
        <v>572</v>
      </c>
      <c r="C1696" s="78" t="s">
        <v>14</v>
      </c>
      <c r="D1696" s="78">
        <f>D1688+D1689+D1690</f>
        <v>38</v>
      </c>
      <c r="E1696" s="78"/>
      <c r="F1696" s="54"/>
    </row>
    <row r="1697" spans="1:6" ht="16.899999999999999" customHeight="1" x14ac:dyDescent="0.25">
      <c r="A1697" s="79">
        <v>29</v>
      </c>
      <c r="B1697" s="80" t="s">
        <v>573</v>
      </c>
      <c r="C1697" s="78" t="s">
        <v>14</v>
      </c>
      <c r="D1697" s="78">
        <f>D1691</f>
        <v>0</v>
      </c>
      <c r="E1697" s="78"/>
      <c r="F1697" s="54"/>
    </row>
    <row r="1698" spans="1:6" ht="31.9" customHeight="1" x14ac:dyDescent="0.25">
      <c r="A1698" s="79">
        <v>30</v>
      </c>
      <c r="B1698" s="80" t="s">
        <v>574</v>
      </c>
      <c r="C1698" s="78" t="s">
        <v>137</v>
      </c>
      <c r="D1698" s="78">
        <v>1</v>
      </c>
      <c r="E1698" s="78"/>
      <c r="F1698" s="54"/>
    </row>
    <row r="1699" spans="1:6" ht="18" customHeight="1" x14ac:dyDescent="0.25">
      <c r="A1699" s="79">
        <v>31</v>
      </c>
      <c r="B1699" s="80" t="s">
        <v>575</v>
      </c>
      <c r="C1699" s="78" t="s">
        <v>137</v>
      </c>
      <c r="D1699" s="78">
        <v>1</v>
      </c>
      <c r="E1699" s="78"/>
      <c r="F1699" s="54"/>
    </row>
    <row r="1700" spans="1:6" ht="18" customHeight="1" x14ac:dyDescent="0.25">
      <c r="A1700" s="178" t="s">
        <v>576</v>
      </c>
      <c r="B1700" s="179"/>
      <c r="C1700" s="180"/>
      <c r="D1700" s="180"/>
      <c r="E1700" s="145"/>
      <c r="F1700" s="78"/>
    </row>
    <row r="1701" spans="1:6" ht="18" customHeight="1" x14ac:dyDescent="0.25">
      <c r="A1701" s="107">
        <v>1</v>
      </c>
      <c r="B1701" s="99" t="s">
        <v>577</v>
      </c>
      <c r="C1701" s="83" t="s">
        <v>127</v>
      </c>
      <c r="D1701" s="83">
        <v>235</v>
      </c>
      <c r="E1701" s="78"/>
      <c r="F1701" s="54"/>
    </row>
    <row r="1702" spans="1:6" ht="18" customHeight="1" x14ac:dyDescent="0.25">
      <c r="A1702" s="107">
        <v>2</v>
      </c>
      <c r="B1702" s="99" t="s">
        <v>578</v>
      </c>
      <c r="C1702" s="83" t="s">
        <v>127</v>
      </c>
      <c r="D1702" s="83">
        <v>15</v>
      </c>
      <c r="E1702" s="78"/>
      <c r="F1702" s="54"/>
    </row>
    <row r="1703" spans="1:6" ht="30" customHeight="1" x14ac:dyDescent="0.25">
      <c r="A1703" s="107">
        <v>3</v>
      </c>
      <c r="B1703" s="99" t="s">
        <v>1489</v>
      </c>
      <c r="C1703" s="78" t="s">
        <v>14</v>
      </c>
      <c r="D1703" s="83">
        <v>32</v>
      </c>
      <c r="E1703" s="78"/>
      <c r="F1703" s="54"/>
    </row>
    <row r="1704" spans="1:6" ht="18" customHeight="1" x14ac:dyDescent="0.25">
      <c r="A1704" s="178" t="s">
        <v>579</v>
      </c>
      <c r="B1704" s="179"/>
      <c r="C1704" s="180"/>
      <c r="D1704" s="180"/>
      <c r="E1704" s="78"/>
      <c r="F1704" s="78"/>
    </row>
    <row r="1705" spans="1:6" ht="27" customHeight="1" x14ac:dyDescent="0.25">
      <c r="A1705" s="79">
        <v>1</v>
      </c>
      <c r="B1705" s="80" t="s">
        <v>580</v>
      </c>
      <c r="C1705" s="83" t="s">
        <v>127</v>
      </c>
      <c r="D1705" s="78">
        <v>45</v>
      </c>
      <c r="E1705" s="78"/>
      <c r="F1705" s="54"/>
    </row>
    <row r="1706" spans="1:6" ht="27" customHeight="1" x14ac:dyDescent="0.25">
      <c r="A1706" s="79">
        <v>2</v>
      </c>
      <c r="B1706" s="80" t="s">
        <v>581</v>
      </c>
      <c r="C1706" s="83" t="s">
        <v>127</v>
      </c>
      <c r="D1706" s="78">
        <v>2</v>
      </c>
      <c r="E1706" s="78"/>
      <c r="F1706" s="54"/>
    </row>
    <row r="1707" spans="1:6" ht="27" customHeight="1" x14ac:dyDescent="0.25">
      <c r="A1707" s="79">
        <v>3</v>
      </c>
      <c r="B1707" s="80" t="s">
        <v>583</v>
      </c>
      <c r="C1707" s="83" t="s">
        <v>127</v>
      </c>
      <c r="D1707" s="78">
        <v>205</v>
      </c>
      <c r="E1707" s="78"/>
      <c r="F1707" s="54"/>
    </row>
    <row r="1708" spans="1:6" ht="27" customHeight="1" x14ac:dyDescent="0.25">
      <c r="A1708" s="79">
        <v>4</v>
      </c>
      <c r="B1708" s="80" t="s">
        <v>584</v>
      </c>
      <c r="C1708" s="83" t="s">
        <v>127</v>
      </c>
      <c r="D1708" s="78">
        <v>8</v>
      </c>
      <c r="E1708" s="78"/>
      <c r="F1708" s="54"/>
    </row>
    <row r="1709" spans="1:6" ht="27" customHeight="1" x14ac:dyDescent="0.25">
      <c r="A1709" s="79">
        <v>5</v>
      </c>
      <c r="B1709" s="80" t="s">
        <v>1490</v>
      </c>
      <c r="C1709" s="83" t="s">
        <v>127</v>
      </c>
      <c r="D1709" s="78">
        <v>80</v>
      </c>
      <c r="E1709" s="78"/>
      <c r="F1709" s="54"/>
    </row>
    <row r="1710" spans="1:6" ht="27" customHeight="1" x14ac:dyDescent="0.25">
      <c r="A1710" s="79">
        <v>6</v>
      </c>
      <c r="B1710" s="80" t="s">
        <v>1491</v>
      </c>
      <c r="C1710" s="83" t="s">
        <v>127</v>
      </c>
      <c r="D1710" s="78">
        <v>50</v>
      </c>
      <c r="E1710" s="78"/>
      <c r="F1710" s="54"/>
    </row>
    <row r="1711" spans="1:6" ht="27" customHeight="1" x14ac:dyDescent="0.25">
      <c r="A1711" s="79">
        <v>7</v>
      </c>
      <c r="B1711" s="80" t="s">
        <v>1492</v>
      </c>
      <c r="C1711" s="83" t="s">
        <v>127</v>
      </c>
      <c r="D1711" s="78">
        <v>130</v>
      </c>
      <c r="E1711" s="78"/>
      <c r="F1711" s="54"/>
    </row>
    <row r="1712" spans="1:6" ht="27" customHeight="1" x14ac:dyDescent="0.25">
      <c r="A1712" s="79">
        <v>8</v>
      </c>
      <c r="B1712" s="80" t="s">
        <v>585</v>
      </c>
      <c r="C1712" s="83" t="s">
        <v>127</v>
      </c>
      <c r="D1712" s="78">
        <v>90</v>
      </c>
      <c r="E1712" s="78"/>
      <c r="F1712" s="54"/>
    </row>
    <row r="1713" spans="1:6" ht="27" customHeight="1" x14ac:dyDescent="0.25">
      <c r="A1713" s="79">
        <v>9</v>
      </c>
      <c r="B1713" s="80" t="s">
        <v>1493</v>
      </c>
      <c r="C1713" s="83" t="s">
        <v>127</v>
      </c>
      <c r="D1713" s="78">
        <v>103</v>
      </c>
      <c r="E1713" s="78"/>
      <c r="F1713" s="54"/>
    </row>
    <row r="1714" spans="1:6" ht="27" customHeight="1" x14ac:dyDescent="0.25">
      <c r="A1714" s="79">
        <v>10</v>
      </c>
      <c r="B1714" s="80" t="s">
        <v>1494</v>
      </c>
      <c r="C1714" s="83" t="s">
        <v>127</v>
      </c>
      <c r="D1714" s="78">
        <v>75</v>
      </c>
      <c r="E1714" s="78"/>
      <c r="F1714" s="54"/>
    </row>
    <row r="1715" spans="1:6" ht="27" customHeight="1" x14ac:dyDescent="0.25">
      <c r="A1715" s="79">
        <v>11</v>
      </c>
      <c r="B1715" s="80" t="s">
        <v>586</v>
      </c>
      <c r="C1715" s="78" t="s">
        <v>137</v>
      </c>
      <c r="D1715" s="78">
        <v>1</v>
      </c>
      <c r="E1715" s="78"/>
      <c r="F1715" s="54"/>
    </row>
    <row r="1716" spans="1:6" ht="27" customHeight="1" x14ac:dyDescent="0.25">
      <c r="A1716" s="79">
        <v>12</v>
      </c>
      <c r="B1716" s="80" t="s">
        <v>1495</v>
      </c>
      <c r="C1716" s="78" t="s">
        <v>138</v>
      </c>
      <c r="D1716" s="78">
        <v>6</v>
      </c>
      <c r="E1716" s="78"/>
      <c r="F1716" s="54"/>
    </row>
    <row r="1717" spans="1:6" ht="42" customHeight="1" x14ac:dyDescent="0.25">
      <c r="A1717" s="79">
        <v>13</v>
      </c>
      <c r="B1717" s="80" t="s">
        <v>1496</v>
      </c>
      <c r="C1717" s="78" t="s">
        <v>138</v>
      </c>
      <c r="D1717" s="78">
        <v>2</v>
      </c>
      <c r="E1717" s="78"/>
      <c r="F1717" s="54"/>
    </row>
    <row r="1718" spans="1:6" s="141" customFormat="1" ht="42" customHeight="1" x14ac:dyDescent="0.25">
      <c r="A1718" s="79">
        <v>14</v>
      </c>
      <c r="B1718" s="80" t="s">
        <v>1497</v>
      </c>
      <c r="C1718" s="78" t="s">
        <v>138</v>
      </c>
      <c r="D1718" s="78">
        <v>12</v>
      </c>
      <c r="E1718" s="78"/>
      <c r="F1718" s="54"/>
    </row>
    <row r="1719" spans="1:6" s="141" customFormat="1" ht="38.25" x14ac:dyDescent="0.25">
      <c r="A1719" s="79">
        <v>15</v>
      </c>
      <c r="B1719" s="80" t="s">
        <v>1498</v>
      </c>
      <c r="C1719" s="78" t="s">
        <v>138</v>
      </c>
      <c r="D1719" s="78">
        <v>12</v>
      </c>
      <c r="E1719" s="78"/>
      <c r="F1719" s="54"/>
    </row>
    <row r="1720" spans="1:6" s="141" customFormat="1" ht="16.899999999999999" customHeight="1" x14ac:dyDescent="0.25">
      <c r="A1720" s="79">
        <v>16</v>
      </c>
      <c r="B1720" s="80" t="s">
        <v>587</v>
      </c>
      <c r="C1720" s="78" t="s">
        <v>138</v>
      </c>
      <c r="D1720" s="78">
        <v>5</v>
      </c>
      <c r="E1720" s="78"/>
      <c r="F1720" s="54"/>
    </row>
    <row r="1721" spans="1:6" s="141" customFormat="1" x14ac:dyDescent="0.25">
      <c r="A1721" s="79">
        <v>17</v>
      </c>
      <c r="B1721" s="80" t="s">
        <v>588</v>
      </c>
      <c r="C1721" s="78" t="s">
        <v>138</v>
      </c>
      <c r="D1721" s="78">
        <v>2</v>
      </c>
      <c r="E1721" s="78"/>
      <c r="F1721" s="54"/>
    </row>
    <row r="1722" spans="1:6" s="141" customFormat="1" x14ac:dyDescent="0.25">
      <c r="A1722" s="79">
        <v>18</v>
      </c>
      <c r="B1722" s="80" t="s">
        <v>589</v>
      </c>
      <c r="C1722" s="78" t="s">
        <v>138</v>
      </c>
      <c r="D1722" s="78">
        <v>4</v>
      </c>
      <c r="E1722" s="78"/>
      <c r="F1722" s="54"/>
    </row>
    <row r="1723" spans="1:6" s="141" customFormat="1" x14ac:dyDescent="0.25">
      <c r="A1723" s="79">
        <v>19</v>
      </c>
      <c r="B1723" s="80" t="s">
        <v>590</v>
      </c>
      <c r="C1723" s="78" t="s">
        <v>138</v>
      </c>
      <c r="D1723" s="78">
        <v>45</v>
      </c>
      <c r="E1723" s="78"/>
      <c r="F1723" s="54"/>
    </row>
    <row r="1724" spans="1:6" s="141" customFormat="1" x14ac:dyDescent="0.25">
      <c r="A1724" s="79">
        <v>20</v>
      </c>
      <c r="B1724" s="80" t="s">
        <v>591</v>
      </c>
      <c r="C1724" s="78" t="s">
        <v>138</v>
      </c>
      <c r="D1724" s="78">
        <v>1</v>
      </c>
      <c r="E1724" s="78"/>
      <c r="F1724" s="54"/>
    </row>
    <row r="1725" spans="1:6" s="141" customFormat="1" x14ac:dyDescent="0.25">
      <c r="A1725" s="79">
        <v>21</v>
      </c>
      <c r="B1725" s="80" t="s">
        <v>592</v>
      </c>
      <c r="C1725" s="78" t="s">
        <v>138</v>
      </c>
      <c r="D1725" s="78">
        <v>5</v>
      </c>
      <c r="E1725" s="78"/>
      <c r="F1725" s="54"/>
    </row>
    <row r="1726" spans="1:6" s="141" customFormat="1" ht="51" x14ac:dyDescent="0.25">
      <c r="A1726" s="79">
        <v>22</v>
      </c>
      <c r="B1726" s="80" t="s">
        <v>1499</v>
      </c>
      <c r="C1726" s="78" t="s">
        <v>137</v>
      </c>
      <c r="D1726" s="78">
        <v>1</v>
      </c>
      <c r="E1726" s="78"/>
      <c r="F1726" s="54"/>
    </row>
    <row r="1727" spans="1:6" s="141" customFormat="1" x14ac:dyDescent="0.25">
      <c r="A1727" s="79">
        <v>23</v>
      </c>
      <c r="B1727" s="80" t="s">
        <v>593</v>
      </c>
      <c r="C1727" s="78" t="s">
        <v>138</v>
      </c>
      <c r="D1727" s="78">
        <v>2</v>
      </c>
      <c r="E1727" s="78"/>
      <c r="F1727" s="54"/>
    </row>
    <row r="1728" spans="1:6" s="141" customFormat="1" x14ac:dyDescent="0.25">
      <c r="A1728" s="79">
        <v>24</v>
      </c>
      <c r="B1728" s="80" t="s">
        <v>594</v>
      </c>
      <c r="C1728" s="78" t="s">
        <v>138</v>
      </c>
      <c r="D1728" s="78">
        <v>11</v>
      </c>
      <c r="E1728" s="78"/>
      <c r="F1728" s="54"/>
    </row>
    <row r="1729" spans="1:6" s="141" customFormat="1" ht="34.15" customHeight="1" x14ac:dyDescent="0.25">
      <c r="A1729" s="79">
        <v>25</v>
      </c>
      <c r="B1729" s="80" t="s">
        <v>1500</v>
      </c>
      <c r="C1729" s="78" t="s">
        <v>138</v>
      </c>
      <c r="D1729" s="78">
        <v>2</v>
      </c>
      <c r="E1729" s="78"/>
      <c r="F1729" s="54"/>
    </row>
    <row r="1730" spans="1:6" s="141" customFormat="1" x14ac:dyDescent="0.25">
      <c r="A1730" s="79">
        <v>26</v>
      </c>
      <c r="B1730" s="80" t="s">
        <v>1501</v>
      </c>
      <c r="C1730" s="78" t="s">
        <v>138</v>
      </c>
      <c r="D1730" s="78">
        <v>1</v>
      </c>
      <c r="E1730" s="78"/>
      <c r="F1730" s="54"/>
    </row>
    <row r="1731" spans="1:6" s="141" customFormat="1" ht="25.5" x14ac:dyDescent="0.25">
      <c r="A1731" s="79">
        <v>27</v>
      </c>
      <c r="B1731" s="80" t="s">
        <v>1502</v>
      </c>
      <c r="C1731" s="78" t="s">
        <v>137</v>
      </c>
      <c r="D1731" s="78">
        <v>1</v>
      </c>
      <c r="E1731" s="78"/>
      <c r="F1731" s="54"/>
    </row>
    <row r="1732" spans="1:6" s="141" customFormat="1" ht="25.5" x14ac:dyDescent="0.25">
      <c r="A1732" s="79">
        <v>28</v>
      </c>
      <c r="B1732" s="80" t="s">
        <v>1503</v>
      </c>
      <c r="C1732" s="78" t="s">
        <v>137</v>
      </c>
      <c r="D1732" s="78">
        <v>1</v>
      </c>
      <c r="E1732" s="78"/>
      <c r="F1732" s="54"/>
    </row>
    <row r="1733" spans="1:6" s="141" customFormat="1" ht="25.5" x14ac:dyDescent="0.25">
      <c r="A1733" s="79">
        <v>29</v>
      </c>
      <c r="B1733" s="80" t="s">
        <v>1504</v>
      </c>
      <c r="C1733" s="78" t="s">
        <v>137</v>
      </c>
      <c r="D1733" s="78">
        <v>1</v>
      </c>
      <c r="E1733" s="78"/>
      <c r="F1733" s="54"/>
    </row>
    <row r="1734" spans="1:6" ht="25.5" x14ac:dyDescent="0.25">
      <c r="A1734" s="79">
        <v>30</v>
      </c>
      <c r="B1734" s="80" t="s">
        <v>1505</v>
      </c>
      <c r="C1734" s="78" t="s">
        <v>137</v>
      </c>
      <c r="D1734" s="78">
        <v>1</v>
      </c>
      <c r="E1734" s="78"/>
      <c r="F1734" s="54"/>
    </row>
    <row r="1735" spans="1:6" ht="25.5" x14ac:dyDescent="0.25">
      <c r="A1735" s="79">
        <v>31</v>
      </c>
      <c r="B1735" s="80" t="s">
        <v>1506</v>
      </c>
      <c r="C1735" s="78" t="s">
        <v>137</v>
      </c>
      <c r="D1735" s="78">
        <v>1</v>
      </c>
      <c r="E1735" s="78"/>
      <c r="F1735" s="54"/>
    </row>
    <row r="1736" spans="1:6" ht="25.5" x14ac:dyDescent="0.25">
      <c r="A1736" s="79">
        <v>32</v>
      </c>
      <c r="B1736" s="80" t="s">
        <v>1507</v>
      </c>
      <c r="C1736" s="78" t="s">
        <v>137</v>
      </c>
      <c r="D1736" s="78">
        <v>1</v>
      </c>
      <c r="E1736" s="78"/>
      <c r="F1736" s="54"/>
    </row>
    <row r="1737" spans="1:6" ht="38.25" x14ac:dyDescent="0.25">
      <c r="A1737" s="79">
        <v>33</v>
      </c>
      <c r="B1737" s="99" t="s">
        <v>1508</v>
      </c>
      <c r="C1737" s="78" t="s">
        <v>138</v>
      </c>
      <c r="D1737" s="78">
        <v>8</v>
      </c>
      <c r="E1737" s="78"/>
      <c r="F1737" s="54"/>
    </row>
    <row r="1738" spans="1:6" ht="38.25" x14ac:dyDescent="0.25">
      <c r="A1738" s="79" t="s">
        <v>41</v>
      </c>
      <c r="B1738" s="99" t="s">
        <v>1509</v>
      </c>
      <c r="C1738" s="78" t="s">
        <v>138</v>
      </c>
      <c r="D1738" s="78">
        <v>2</v>
      </c>
      <c r="E1738" s="78"/>
      <c r="F1738" s="54"/>
    </row>
    <row r="1739" spans="1:6" ht="38.25" x14ac:dyDescent="0.25">
      <c r="A1739" s="79">
        <v>34</v>
      </c>
      <c r="B1739" s="106" t="s">
        <v>1510</v>
      </c>
      <c r="C1739" s="78" t="s">
        <v>138</v>
      </c>
      <c r="D1739" s="78">
        <f>D1689</f>
        <v>2</v>
      </c>
      <c r="E1739" s="78"/>
      <c r="F1739" s="54"/>
    </row>
    <row r="1740" spans="1:6" ht="25.5" x14ac:dyDescent="0.25">
      <c r="A1740" s="79">
        <v>35</v>
      </c>
      <c r="B1740" s="80" t="s">
        <v>595</v>
      </c>
      <c r="C1740" s="78" t="s">
        <v>138</v>
      </c>
      <c r="D1740" s="78">
        <v>0</v>
      </c>
      <c r="E1740" s="78"/>
      <c r="F1740" s="54"/>
    </row>
    <row r="1741" spans="1:6" s="119" customFormat="1" ht="38.25" x14ac:dyDescent="0.25">
      <c r="A1741" s="107">
        <v>36</v>
      </c>
      <c r="B1741" s="99" t="s">
        <v>1511</v>
      </c>
      <c r="C1741" s="83" t="s">
        <v>138</v>
      </c>
      <c r="D1741" s="83">
        <v>6</v>
      </c>
      <c r="E1741" s="83"/>
      <c r="F1741" s="54"/>
    </row>
    <row r="1742" spans="1:6" s="119" customFormat="1" ht="38.25" x14ac:dyDescent="0.25">
      <c r="A1742" s="107" t="s">
        <v>596</v>
      </c>
      <c r="B1742" s="99" t="s">
        <v>1512</v>
      </c>
      <c r="C1742" s="83" t="s">
        <v>138</v>
      </c>
      <c r="D1742" s="83">
        <v>4</v>
      </c>
      <c r="E1742" s="83"/>
      <c r="F1742" s="54"/>
    </row>
    <row r="1743" spans="1:6" ht="36.75" customHeight="1" x14ac:dyDescent="0.25">
      <c r="A1743" s="79">
        <v>37</v>
      </c>
      <c r="B1743" s="80" t="s">
        <v>597</v>
      </c>
      <c r="C1743" s="78" t="s">
        <v>137</v>
      </c>
      <c r="D1743" s="78">
        <v>1</v>
      </c>
      <c r="E1743" s="78"/>
      <c r="F1743" s="54"/>
    </row>
    <row r="1744" spans="1:6" ht="21.6" customHeight="1" x14ac:dyDescent="0.25">
      <c r="A1744" s="79">
        <v>38</v>
      </c>
      <c r="B1744" s="80" t="s">
        <v>598</v>
      </c>
      <c r="C1744" s="78" t="s">
        <v>137</v>
      </c>
      <c r="D1744" s="78">
        <v>1</v>
      </c>
      <c r="E1744" s="78"/>
      <c r="F1744" s="54"/>
    </row>
    <row r="1745" spans="1:18" ht="38.25" x14ac:dyDescent="0.25">
      <c r="A1745" s="79">
        <v>39</v>
      </c>
      <c r="B1745" s="80" t="s">
        <v>1513</v>
      </c>
      <c r="C1745" s="78" t="s">
        <v>14</v>
      </c>
      <c r="D1745" s="78">
        <v>4</v>
      </c>
      <c r="E1745" s="78"/>
      <c r="F1745" s="54"/>
    </row>
    <row r="1746" spans="1:18" ht="18.600000000000001" customHeight="1" x14ac:dyDescent="0.25">
      <c r="A1746" s="251" t="s">
        <v>599</v>
      </c>
      <c r="B1746" s="148"/>
      <c r="C1746" s="145"/>
      <c r="D1746" s="145"/>
      <c r="E1746" s="78"/>
      <c r="F1746" s="78"/>
    </row>
    <row r="1747" spans="1:18" s="9" customFormat="1" x14ac:dyDescent="0.25">
      <c r="A1747" s="22" t="s">
        <v>4</v>
      </c>
      <c r="B1747" s="23" t="s">
        <v>5</v>
      </c>
      <c r="C1747" s="24" t="s">
        <v>6</v>
      </c>
      <c r="D1747" s="24" t="s">
        <v>7</v>
      </c>
      <c r="E1747" s="24"/>
      <c r="F1747" s="24"/>
      <c r="G1747" s="110"/>
      <c r="H1747" s="110"/>
      <c r="I1747" s="110"/>
    </row>
    <row r="1748" spans="1:18" s="21" customFormat="1" x14ac:dyDescent="0.25">
      <c r="A1748" s="29" t="s">
        <v>51</v>
      </c>
      <c r="B1748" s="30"/>
      <c r="C1748" s="31"/>
      <c r="D1748" s="32"/>
      <c r="E1748" s="32"/>
      <c r="F1748" s="32"/>
      <c r="G1748" s="33"/>
    </row>
    <row r="1749" spans="1:18" x14ac:dyDescent="0.25">
      <c r="A1749" s="178" t="s">
        <v>527</v>
      </c>
      <c r="B1749" s="179"/>
      <c r="C1749" s="180"/>
      <c r="D1749" s="180"/>
      <c r="E1749" s="78"/>
      <c r="F1749" s="78"/>
      <c r="M1749" s="181"/>
      <c r="Q1749" s="182"/>
      <c r="R1749" s="183"/>
    </row>
    <row r="1750" spans="1:18" ht="25.5" x14ac:dyDescent="0.25">
      <c r="A1750" s="79">
        <v>1</v>
      </c>
      <c r="B1750" s="80" t="s">
        <v>528</v>
      </c>
      <c r="C1750" s="78" t="s">
        <v>127</v>
      </c>
      <c r="D1750" s="78">
        <v>95</v>
      </c>
      <c r="E1750" s="78"/>
      <c r="F1750" s="54"/>
      <c r="M1750" s="181"/>
      <c r="Q1750" s="182"/>
      <c r="R1750" s="183"/>
    </row>
    <row r="1751" spans="1:18" ht="25.5" x14ac:dyDescent="0.25">
      <c r="A1751" s="79">
        <v>2</v>
      </c>
      <c r="B1751" s="80" t="s">
        <v>529</v>
      </c>
      <c r="C1751" s="78" t="s">
        <v>127</v>
      </c>
      <c r="D1751" s="78">
        <v>85</v>
      </c>
      <c r="E1751" s="78"/>
      <c r="F1751" s="54"/>
      <c r="M1751" s="181"/>
      <c r="Q1751" s="182"/>
      <c r="R1751" s="183"/>
    </row>
    <row r="1752" spans="1:18" ht="25.5" x14ac:dyDescent="0.25">
      <c r="A1752" s="79">
        <v>3</v>
      </c>
      <c r="B1752" s="80" t="s">
        <v>530</v>
      </c>
      <c r="C1752" s="78" t="s">
        <v>127</v>
      </c>
      <c r="D1752" s="78">
        <v>30</v>
      </c>
      <c r="E1752" s="78"/>
      <c r="F1752" s="54"/>
      <c r="M1752" s="184"/>
      <c r="N1752" s="185"/>
      <c r="Q1752" s="182"/>
    </row>
    <row r="1753" spans="1:18" ht="25.5" x14ac:dyDescent="0.25">
      <c r="A1753" s="79">
        <v>4</v>
      </c>
      <c r="B1753" s="80" t="s">
        <v>531</v>
      </c>
      <c r="C1753" s="78" t="s">
        <v>127</v>
      </c>
      <c r="D1753" s="78">
        <v>30</v>
      </c>
      <c r="E1753" s="78"/>
      <c r="F1753" s="54"/>
      <c r="M1753" s="184"/>
      <c r="N1753" s="185"/>
      <c r="Q1753" s="182"/>
    </row>
    <row r="1754" spans="1:18" ht="28.15" customHeight="1" x14ac:dyDescent="0.25">
      <c r="A1754" s="79">
        <v>5</v>
      </c>
      <c r="B1754" s="80" t="s">
        <v>532</v>
      </c>
      <c r="C1754" s="78" t="s">
        <v>127</v>
      </c>
      <c r="D1754" s="78">
        <v>55</v>
      </c>
      <c r="E1754" s="78"/>
      <c r="F1754" s="54"/>
      <c r="M1754" s="184"/>
      <c r="N1754" s="185"/>
      <c r="Q1754" s="182"/>
    </row>
    <row r="1755" spans="1:18" ht="28.15" customHeight="1" x14ac:dyDescent="0.25">
      <c r="A1755" s="79">
        <v>6</v>
      </c>
      <c r="B1755" s="80" t="s">
        <v>533</v>
      </c>
      <c r="C1755" s="78" t="s">
        <v>127</v>
      </c>
      <c r="D1755" s="78">
        <v>105</v>
      </c>
      <c r="E1755" s="78"/>
      <c r="F1755" s="54"/>
      <c r="M1755" s="184"/>
      <c r="N1755" s="185"/>
      <c r="Q1755" s="182"/>
    </row>
    <row r="1756" spans="1:18" ht="27.6" customHeight="1" x14ac:dyDescent="0.25">
      <c r="A1756" s="79">
        <v>7</v>
      </c>
      <c r="B1756" s="80" t="s">
        <v>534</v>
      </c>
      <c r="C1756" s="78" t="s">
        <v>127</v>
      </c>
      <c r="D1756" s="78">
        <v>85</v>
      </c>
      <c r="E1756" s="78"/>
      <c r="F1756" s="54"/>
      <c r="M1756" s="184"/>
      <c r="N1756" s="185"/>
      <c r="Q1756" s="182"/>
    </row>
    <row r="1757" spans="1:18" ht="28.15" customHeight="1" x14ac:dyDescent="0.25">
      <c r="A1757" s="79">
        <v>8</v>
      </c>
      <c r="B1757" s="80" t="s">
        <v>535</v>
      </c>
      <c r="C1757" s="78" t="s">
        <v>127</v>
      </c>
      <c r="D1757" s="78">
        <v>50</v>
      </c>
      <c r="E1757" s="78"/>
      <c r="F1757" s="54"/>
      <c r="M1757" s="184"/>
      <c r="N1757" s="185"/>
      <c r="Q1757" s="182"/>
    </row>
    <row r="1758" spans="1:18" ht="28.15" customHeight="1" x14ac:dyDescent="0.25">
      <c r="A1758" s="79">
        <v>9</v>
      </c>
      <c r="B1758" s="80" t="s">
        <v>536</v>
      </c>
      <c r="C1758" s="78" t="s">
        <v>127</v>
      </c>
      <c r="D1758" s="78">
        <v>46</v>
      </c>
      <c r="E1758" s="78"/>
      <c r="F1758" s="54"/>
      <c r="M1758" s="186"/>
      <c r="N1758" s="186"/>
      <c r="O1758" s="186"/>
      <c r="P1758" s="186"/>
      <c r="Q1758" s="182"/>
    </row>
    <row r="1759" spans="1:18" ht="16.899999999999999" customHeight="1" x14ac:dyDescent="0.25">
      <c r="A1759" s="79">
        <v>10</v>
      </c>
      <c r="B1759" s="80" t="s">
        <v>537</v>
      </c>
      <c r="C1759" s="78" t="s">
        <v>127</v>
      </c>
      <c r="D1759" s="78">
        <v>46</v>
      </c>
      <c r="E1759" s="78"/>
      <c r="F1759" s="54"/>
      <c r="M1759" s="186"/>
      <c r="N1759" s="186"/>
      <c r="O1759" s="186"/>
      <c r="P1759" s="186"/>
      <c r="Q1759" s="182"/>
    </row>
    <row r="1760" spans="1:18" ht="28.15" customHeight="1" x14ac:dyDescent="0.25">
      <c r="A1760" s="79">
        <v>11</v>
      </c>
      <c r="B1760" s="80" t="s">
        <v>538</v>
      </c>
      <c r="C1760" s="78" t="s">
        <v>127</v>
      </c>
      <c r="D1760" s="78">
        <v>46</v>
      </c>
      <c r="E1760" s="78"/>
      <c r="F1760" s="54"/>
      <c r="M1760" s="186"/>
      <c r="N1760" s="186"/>
      <c r="O1760" s="186"/>
      <c r="P1760" s="186"/>
      <c r="Q1760" s="182"/>
    </row>
    <row r="1761" spans="1:18" ht="29.45" customHeight="1" x14ac:dyDescent="0.25">
      <c r="A1761" s="79">
        <v>12</v>
      </c>
      <c r="B1761" s="80" t="s">
        <v>540</v>
      </c>
      <c r="C1761" s="78" t="s">
        <v>127</v>
      </c>
      <c r="D1761" s="78">
        <v>41</v>
      </c>
      <c r="E1761" s="78"/>
      <c r="F1761" s="54"/>
      <c r="M1761" s="186"/>
      <c r="N1761" s="186"/>
      <c r="O1761" s="186"/>
      <c r="P1761" s="186"/>
      <c r="Q1761" s="182"/>
    </row>
    <row r="1762" spans="1:18" ht="28.15" customHeight="1" x14ac:dyDescent="0.25">
      <c r="A1762" s="79">
        <v>13</v>
      </c>
      <c r="B1762" s="80" t="s">
        <v>600</v>
      </c>
      <c r="C1762" s="78" t="s">
        <v>127</v>
      </c>
      <c r="D1762" s="78">
        <v>21</v>
      </c>
      <c r="E1762" s="78"/>
      <c r="F1762" s="54"/>
      <c r="M1762" s="186"/>
      <c r="N1762" s="186"/>
      <c r="O1762" s="186"/>
      <c r="P1762" s="186"/>
      <c r="Q1762" s="182"/>
    </row>
    <row r="1763" spans="1:18" ht="15" customHeight="1" x14ac:dyDescent="0.25">
      <c r="A1763" s="79">
        <v>14</v>
      </c>
      <c r="B1763" s="80" t="s">
        <v>601</v>
      </c>
      <c r="C1763" s="78" t="s">
        <v>127</v>
      </c>
      <c r="D1763" s="78">
        <v>21</v>
      </c>
      <c r="E1763" s="78"/>
      <c r="F1763" s="54"/>
      <c r="M1763" s="186"/>
      <c r="N1763" s="186"/>
      <c r="O1763" s="186"/>
      <c r="P1763" s="186"/>
      <c r="Q1763" s="182"/>
    </row>
    <row r="1764" spans="1:18" ht="28.15" customHeight="1" x14ac:dyDescent="0.25">
      <c r="A1764" s="79">
        <v>15</v>
      </c>
      <c r="B1764" s="80" t="s">
        <v>541</v>
      </c>
      <c r="C1764" s="78" t="s">
        <v>127</v>
      </c>
      <c r="D1764" s="78">
        <v>77</v>
      </c>
      <c r="E1764" s="78"/>
      <c r="F1764" s="54"/>
      <c r="M1764" s="181"/>
      <c r="Q1764" s="182"/>
      <c r="R1764" s="183"/>
    </row>
    <row r="1765" spans="1:18" ht="15" customHeight="1" x14ac:dyDescent="0.25">
      <c r="A1765" s="79">
        <v>16</v>
      </c>
      <c r="B1765" s="80" t="s">
        <v>602</v>
      </c>
      <c r="C1765" s="78" t="s">
        <v>127</v>
      </c>
      <c r="D1765" s="78">
        <v>9</v>
      </c>
      <c r="E1765" s="78"/>
      <c r="F1765" s="54"/>
      <c r="M1765" s="181"/>
      <c r="Q1765" s="182"/>
      <c r="R1765" s="183"/>
    </row>
    <row r="1766" spans="1:18" x14ac:dyDescent="0.25">
      <c r="A1766" s="79">
        <v>17</v>
      </c>
      <c r="B1766" s="80" t="s">
        <v>603</v>
      </c>
      <c r="C1766" s="78" t="s">
        <v>127</v>
      </c>
      <c r="D1766" s="78">
        <v>72</v>
      </c>
      <c r="E1766" s="78"/>
      <c r="F1766" s="54"/>
      <c r="M1766" s="181"/>
      <c r="Q1766" s="182"/>
      <c r="R1766" s="183"/>
    </row>
    <row r="1767" spans="1:18" x14ac:dyDescent="0.25">
      <c r="A1767" s="79">
        <v>18</v>
      </c>
      <c r="B1767" s="80" t="s">
        <v>604</v>
      </c>
      <c r="C1767" s="78" t="s">
        <v>127</v>
      </c>
      <c r="D1767" s="78">
        <v>1</v>
      </c>
      <c r="E1767" s="78"/>
      <c r="F1767" s="54"/>
      <c r="M1767" s="181"/>
      <c r="Q1767" s="182"/>
      <c r="R1767" s="183"/>
    </row>
    <row r="1768" spans="1:18" ht="51" x14ac:dyDescent="0.25">
      <c r="A1768" s="79">
        <v>19</v>
      </c>
      <c r="B1768" s="80" t="s">
        <v>1514</v>
      </c>
      <c r="C1768" s="78" t="s">
        <v>127</v>
      </c>
      <c r="D1768" s="78">
        <v>1</v>
      </c>
      <c r="E1768" s="78"/>
      <c r="F1768" s="54"/>
      <c r="M1768" s="181"/>
      <c r="Q1768" s="182"/>
      <c r="R1768" s="183"/>
    </row>
    <row r="1769" spans="1:18" x14ac:dyDescent="0.25">
      <c r="A1769" s="79">
        <v>20</v>
      </c>
      <c r="B1769" s="80" t="s">
        <v>1515</v>
      </c>
      <c r="C1769" s="78" t="s">
        <v>127</v>
      </c>
      <c r="D1769" s="78">
        <f>D1750+D1751+D1754</f>
        <v>235</v>
      </c>
      <c r="E1769" s="78"/>
      <c r="F1769" s="54"/>
      <c r="M1769" s="181"/>
      <c r="Q1769" s="182"/>
      <c r="R1769" s="183"/>
    </row>
    <row r="1770" spans="1:18" x14ac:dyDescent="0.25">
      <c r="A1770" s="79">
        <v>21</v>
      </c>
      <c r="B1770" s="80" t="s">
        <v>1516</v>
      </c>
      <c r="C1770" s="78" t="s">
        <v>127</v>
      </c>
      <c r="D1770" s="78">
        <f>D1752+D1753+D1755+D1756+D1757+D1765</f>
        <v>309</v>
      </c>
      <c r="E1770" s="78"/>
      <c r="F1770" s="54"/>
      <c r="M1770" s="186"/>
      <c r="N1770" s="186"/>
      <c r="O1770" s="186"/>
      <c r="P1770" s="186"/>
      <c r="Q1770" s="182"/>
    </row>
    <row r="1771" spans="1:18" x14ac:dyDescent="0.25">
      <c r="A1771" s="79">
        <v>22</v>
      </c>
      <c r="B1771" s="80" t="s">
        <v>1517</v>
      </c>
      <c r="C1771" s="78" t="s">
        <v>127</v>
      </c>
      <c r="D1771" s="78">
        <f>D1758+D1759+D1760</f>
        <v>138</v>
      </c>
      <c r="E1771" s="78"/>
      <c r="F1771" s="54"/>
      <c r="M1771" s="184"/>
      <c r="N1771" s="185"/>
      <c r="Q1771" s="182"/>
    </row>
    <row r="1772" spans="1:18" x14ac:dyDescent="0.25">
      <c r="A1772" s="79">
        <v>23</v>
      </c>
      <c r="B1772" s="80" t="s">
        <v>1518</v>
      </c>
      <c r="C1772" s="78" t="s">
        <v>127</v>
      </c>
      <c r="D1772" s="78">
        <f>D1762+D1761</f>
        <v>62</v>
      </c>
      <c r="E1772" s="78"/>
      <c r="F1772" s="54"/>
      <c r="M1772" s="184"/>
      <c r="N1772" s="185"/>
      <c r="Q1772" s="182"/>
    </row>
    <row r="1773" spans="1:18" x14ac:dyDescent="0.25">
      <c r="A1773" s="79">
        <v>24</v>
      </c>
      <c r="B1773" s="80" t="s">
        <v>1519</v>
      </c>
      <c r="C1773" s="78" t="s">
        <v>127</v>
      </c>
      <c r="D1773" s="78">
        <f>D1763</f>
        <v>21</v>
      </c>
      <c r="E1773" s="78"/>
      <c r="F1773" s="54"/>
      <c r="M1773" s="184"/>
      <c r="N1773" s="185"/>
      <c r="Q1773" s="182"/>
    </row>
    <row r="1774" spans="1:18" ht="25.5" x14ac:dyDescent="0.25">
      <c r="A1774" s="79">
        <v>25</v>
      </c>
      <c r="B1774" s="80" t="s">
        <v>1520</v>
      </c>
      <c r="C1774" s="78" t="s">
        <v>127</v>
      </c>
      <c r="D1774" s="78">
        <f>D1764</f>
        <v>77</v>
      </c>
      <c r="E1774" s="78"/>
      <c r="F1774" s="54"/>
      <c r="M1774" s="181"/>
      <c r="Q1774" s="182"/>
      <c r="R1774" s="183"/>
    </row>
    <row r="1775" spans="1:18" ht="14.45" customHeight="1" x14ac:dyDescent="0.25">
      <c r="A1775" s="79">
        <v>26</v>
      </c>
      <c r="B1775" s="80" t="s">
        <v>543</v>
      </c>
      <c r="C1775" s="78" t="s">
        <v>14</v>
      </c>
      <c r="D1775" s="78">
        <v>2</v>
      </c>
      <c r="E1775" s="78"/>
      <c r="F1775" s="54"/>
      <c r="M1775" s="181"/>
      <c r="Q1775" s="182"/>
      <c r="R1775" s="183"/>
    </row>
    <row r="1776" spans="1:18" ht="14.45" customHeight="1" x14ac:dyDescent="0.25">
      <c r="A1776" s="79">
        <v>27</v>
      </c>
      <c r="B1776" s="80" t="s">
        <v>544</v>
      </c>
      <c r="C1776" s="78" t="s">
        <v>14</v>
      </c>
      <c r="D1776" s="78">
        <v>2</v>
      </c>
      <c r="E1776" s="78"/>
      <c r="F1776" s="54"/>
      <c r="M1776" s="181"/>
      <c r="Q1776" s="182"/>
      <c r="R1776" s="183"/>
    </row>
    <row r="1777" spans="1:18" ht="14.45" customHeight="1" x14ac:dyDescent="0.25">
      <c r="A1777" s="79">
        <v>28</v>
      </c>
      <c r="B1777" s="80" t="s">
        <v>545</v>
      </c>
      <c r="C1777" s="78" t="s">
        <v>14</v>
      </c>
      <c r="D1777" s="78">
        <v>2</v>
      </c>
      <c r="E1777" s="78"/>
      <c r="F1777" s="54"/>
      <c r="M1777" s="181"/>
      <c r="Q1777" s="182"/>
      <c r="R1777" s="183"/>
    </row>
    <row r="1778" spans="1:18" ht="14.45" customHeight="1" x14ac:dyDescent="0.25">
      <c r="A1778" s="79">
        <v>29</v>
      </c>
      <c r="B1778" s="80" t="s">
        <v>550</v>
      </c>
      <c r="C1778" s="78" t="s">
        <v>137</v>
      </c>
      <c r="D1778" s="78">
        <v>3</v>
      </c>
      <c r="E1778" s="78"/>
      <c r="F1778" s="54"/>
      <c r="M1778" s="181"/>
      <c r="Q1778" s="182"/>
      <c r="R1778" s="183"/>
    </row>
    <row r="1779" spans="1:18" ht="14.45" customHeight="1" x14ac:dyDescent="0.25">
      <c r="A1779" s="79">
        <v>30</v>
      </c>
      <c r="B1779" s="80" t="s">
        <v>551</v>
      </c>
      <c r="C1779" s="78" t="s">
        <v>14</v>
      </c>
      <c r="D1779" s="78">
        <v>2</v>
      </c>
      <c r="E1779" s="78"/>
      <c r="F1779" s="54"/>
      <c r="M1779" s="181"/>
      <c r="Q1779" s="182"/>
      <c r="R1779" s="183"/>
    </row>
    <row r="1780" spans="1:18" ht="14.45" customHeight="1" x14ac:dyDescent="0.25">
      <c r="A1780" s="79">
        <v>31</v>
      </c>
      <c r="B1780" s="80" t="s">
        <v>605</v>
      </c>
      <c r="C1780" s="78" t="s">
        <v>14</v>
      </c>
      <c r="D1780" s="78">
        <v>5</v>
      </c>
      <c r="E1780" s="78"/>
      <c r="F1780" s="54"/>
      <c r="M1780" s="181"/>
      <c r="Q1780" s="182"/>
      <c r="R1780" s="183"/>
    </row>
    <row r="1781" spans="1:18" ht="14.45" customHeight="1" x14ac:dyDescent="0.25">
      <c r="A1781" s="79">
        <v>32</v>
      </c>
      <c r="B1781" s="80" t="s">
        <v>606</v>
      </c>
      <c r="C1781" s="78" t="s">
        <v>14</v>
      </c>
      <c r="D1781" s="78">
        <v>1</v>
      </c>
      <c r="E1781" s="78"/>
      <c r="F1781" s="54"/>
      <c r="M1781" s="181"/>
      <c r="Q1781" s="182"/>
      <c r="R1781" s="183"/>
    </row>
    <row r="1782" spans="1:18" ht="14.45" customHeight="1" x14ac:dyDescent="0.25">
      <c r="A1782" s="79">
        <v>33</v>
      </c>
      <c r="B1782" s="80" t="s">
        <v>607</v>
      </c>
      <c r="C1782" s="78" t="s">
        <v>14</v>
      </c>
      <c r="D1782" s="78">
        <v>2</v>
      </c>
      <c r="E1782" s="78"/>
      <c r="F1782" s="54"/>
      <c r="M1782" s="181"/>
      <c r="Q1782" s="182"/>
      <c r="R1782" s="183"/>
    </row>
    <row r="1783" spans="1:18" ht="14.45" customHeight="1" x14ac:dyDescent="0.25">
      <c r="A1783" s="79">
        <v>34</v>
      </c>
      <c r="B1783" s="80" t="s">
        <v>553</v>
      </c>
      <c r="C1783" s="78" t="s">
        <v>14</v>
      </c>
      <c r="D1783" s="78">
        <v>6</v>
      </c>
      <c r="E1783" s="78"/>
      <c r="F1783" s="54"/>
      <c r="M1783" s="181"/>
      <c r="Q1783" s="182"/>
      <c r="R1783" s="183"/>
    </row>
    <row r="1784" spans="1:18" ht="14.45" customHeight="1" x14ac:dyDescent="0.25">
      <c r="A1784" s="79">
        <v>35</v>
      </c>
      <c r="B1784" s="80" t="s">
        <v>554</v>
      </c>
      <c r="C1784" s="78" t="s">
        <v>14</v>
      </c>
      <c r="D1784" s="78">
        <v>4</v>
      </c>
      <c r="E1784" s="78"/>
      <c r="F1784" s="54"/>
      <c r="M1784" s="181"/>
      <c r="Q1784" s="182"/>
      <c r="R1784" s="183"/>
    </row>
    <row r="1785" spans="1:18" ht="14.45" customHeight="1" x14ac:dyDescent="0.25">
      <c r="A1785" s="79">
        <v>36</v>
      </c>
      <c r="B1785" s="80" t="s">
        <v>608</v>
      </c>
      <c r="C1785" s="78" t="s">
        <v>14</v>
      </c>
      <c r="D1785" s="78">
        <v>2</v>
      </c>
      <c r="E1785" s="78"/>
      <c r="F1785" s="54"/>
      <c r="M1785" s="181"/>
      <c r="Q1785" s="182"/>
      <c r="R1785" s="183"/>
    </row>
    <row r="1786" spans="1:18" x14ac:dyDescent="0.25">
      <c r="A1786" s="79">
        <v>37</v>
      </c>
      <c r="B1786" s="80" t="s">
        <v>555</v>
      </c>
      <c r="C1786" s="78" t="s">
        <v>14</v>
      </c>
      <c r="D1786" s="78">
        <v>35</v>
      </c>
      <c r="E1786" s="78"/>
      <c r="F1786" s="54"/>
      <c r="M1786" s="181"/>
      <c r="Q1786" s="182"/>
      <c r="R1786" s="183"/>
    </row>
    <row r="1787" spans="1:18" x14ac:dyDescent="0.25">
      <c r="A1787" s="79">
        <v>38</v>
      </c>
      <c r="B1787" s="80" t="s">
        <v>556</v>
      </c>
      <c r="C1787" s="78" t="s">
        <v>14</v>
      </c>
      <c r="D1787" s="78">
        <v>33</v>
      </c>
      <c r="E1787" s="78"/>
      <c r="F1787" s="54"/>
      <c r="M1787" s="181"/>
      <c r="Q1787" s="182"/>
      <c r="R1787" s="183"/>
    </row>
    <row r="1788" spans="1:18" ht="25.5" x14ac:dyDescent="0.25">
      <c r="A1788" s="79">
        <v>39</v>
      </c>
      <c r="B1788" s="80" t="s">
        <v>609</v>
      </c>
      <c r="C1788" s="78" t="s">
        <v>14</v>
      </c>
      <c r="D1788" s="78">
        <v>7</v>
      </c>
      <c r="E1788" s="78"/>
      <c r="F1788" s="54"/>
      <c r="M1788" s="181"/>
      <c r="Q1788" s="182"/>
      <c r="R1788" s="183"/>
    </row>
    <row r="1789" spans="1:18" ht="18.75" customHeight="1" x14ac:dyDescent="0.25">
      <c r="A1789" s="79">
        <v>40</v>
      </c>
      <c r="B1789" s="80" t="s">
        <v>557</v>
      </c>
      <c r="C1789" s="78" t="s">
        <v>14</v>
      </c>
      <c r="D1789" s="78">
        <v>9</v>
      </c>
      <c r="E1789" s="78"/>
      <c r="F1789" s="54"/>
      <c r="M1789" s="181"/>
      <c r="Q1789" s="182"/>
      <c r="R1789" s="183"/>
    </row>
    <row r="1790" spans="1:18" ht="25.5" x14ac:dyDescent="0.25">
      <c r="A1790" s="79">
        <v>41</v>
      </c>
      <c r="B1790" s="80" t="s">
        <v>558</v>
      </c>
      <c r="C1790" s="78" t="s">
        <v>14</v>
      </c>
      <c r="D1790" s="78">
        <v>3</v>
      </c>
      <c r="E1790" s="78"/>
      <c r="F1790" s="54"/>
      <c r="M1790" s="181"/>
      <c r="Q1790" s="182"/>
      <c r="R1790" s="183"/>
    </row>
    <row r="1791" spans="1:18" ht="25.5" x14ac:dyDescent="0.25">
      <c r="A1791" s="79">
        <v>42</v>
      </c>
      <c r="B1791" s="80" t="s">
        <v>559</v>
      </c>
      <c r="C1791" s="78" t="s">
        <v>14</v>
      </c>
      <c r="D1791" s="78">
        <v>2</v>
      </c>
      <c r="E1791" s="78"/>
      <c r="F1791" s="54"/>
      <c r="M1791" s="181"/>
      <c r="Q1791" s="182"/>
      <c r="R1791" s="183"/>
    </row>
    <row r="1792" spans="1:18" ht="25.5" x14ac:dyDescent="0.25">
      <c r="A1792" s="79">
        <v>43</v>
      </c>
      <c r="B1792" s="80" t="s">
        <v>610</v>
      </c>
      <c r="C1792" s="78" t="s">
        <v>14</v>
      </c>
      <c r="D1792" s="78">
        <v>1</v>
      </c>
      <c r="E1792" s="78"/>
      <c r="F1792" s="54"/>
      <c r="M1792" s="181"/>
      <c r="Q1792" s="182"/>
      <c r="R1792" s="183"/>
    </row>
    <row r="1793" spans="1:18" ht="13.15" customHeight="1" x14ac:dyDescent="0.25">
      <c r="A1793" s="79">
        <v>44</v>
      </c>
      <c r="B1793" s="80" t="s">
        <v>611</v>
      </c>
      <c r="C1793" s="78" t="s">
        <v>14</v>
      </c>
      <c r="D1793" s="78">
        <v>1</v>
      </c>
      <c r="E1793" s="78"/>
      <c r="F1793" s="54"/>
      <c r="M1793" s="181"/>
      <c r="Q1793" s="182"/>
      <c r="R1793" s="183"/>
    </row>
    <row r="1794" spans="1:18" ht="13.15" customHeight="1" x14ac:dyDescent="0.25">
      <c r="A1794" s="79">
        <v>45</v>
      </c>
      <c r="B1794" s="80" t="s">
        <v>612</v>
      </c>
      <c r="C1794" s="78" t="s">
        <v>14</v>
      </c>
      <c r="D1794" s="78">
        <v>3</v>
      </c>
      <c r="E1794" s="78"/>
      <c r="F1794" s="54"/>
      <c r="M1794" s="181"/>
      <c r="Q1794" s="182"/>
      <c r="R1794" s="183"/>
    </row>
    <row r="1795" spans="1:18" ht="13.15" customHeight="1" x14ac:dyDescent="0.25">
      <c r="A1795" s="79">
        <v>46</v>
      </c>
      <c r="B1795" s="80" t="s">
        <v>613</v>
      </c>
      <c r="C1795" s="78" t="s">
        <v>14</v>
      </c>
      <c r="D1795" s="78">
        <v>1</v>
      </c>
      <c r="E1795" s="78"/>
      <c r="F1795" s="54"/>
      <c r="M1795" s="181"/>
      <c r="Q1795" s="182"/>
      <c r="R1795" s="183"/>
    </row>
    <row r="1796" spans="1:18" ht="13.15" customHeight="1" x14ac:dyDescent="0.25">
      <c r="A1796" s="79">
        <v>47</v>
      </c>
      <c r="B1796" s="80" t="s">
        <v>560</v>
      </c>
      <c r="C1796" s="78" t="s">
        <v>14</v>
      </c>
      <c r="D1796" s="78">
        <v>6</v>
      </c>
      <c r="E1796" s="78"/>
      <c r="F1796" s="54"/>
      <c r="M1796" s="181"/>
      <c r="Q1796" s="182"/>
      <c r="R1796" s="183"/>
    </row>
    <row r="1797" spans="1:18" ht="13.15" customHeight="1" x14ac:dyDescent="0.25">
      <c r="A1797" s="79">
        <v>48</v>
      </c>
      <c r="B1797" s="80" t="s">
        <v>561</v>
      </c>
      <c r="C1797" s="78" t="s">
        <v>14</v>
      </c>
      <c r="D1797" s="78">
        <v>4</v>
      </c>
      <c r="E1797" s="78"/>
      <c r="F1797" s="54"/>
      <c r="M1797" s="181"/>
      <c r="Q1797" s="182"/>
      <c r="R1797" s="183"/>
    </row>
    <row r="1798" spans="1:18" ht="13.15" customHeight="1" x14ac:dyDescent="0.25">
      <c r="A1798" s="79">
        <v>49</v>
      </c>
      <c r="B1798" s="80" t="s">
        <v>614</v>
      </c>
      <c r="C1798" s="78" t="s">
        <v>14</v>
      </c>
      <c r="D1798" s="78">
        <v>1</v>
      </c>
      <c r="E1798" s="78"/>
      <c r="F1798" s="54"/>
      <c r="M1798" s="181"/>
      <c r="Q1798" s="182"/>
      <c r="R1798" s="183"/>
    </row>
    <row r="1799" spans="1:18" ht="13.15" customHeight="1" x14ac:dyDescent="0.25">
      <c r="A1799" s="79">
        <v>50</v>
      </c>
      <c r="B1799" s="80" t="s">
        <v>562</v>
      </c>
      <c r="C1799" s="78" t="s">
        <v>14</v>
      </c>
      <c r="D1799" s="78">
        <v>4</v>
      </c>
      <c r="E1799" s="78"/>
      <c r="F1799" s="54"/>
      <c r="M1799" s="181"/>
      <c r="Q1799" s="182"/>
      <c r="R1799" s="183"/>
    </row>
    <row r="1800" spans="1:18" x14ac:dyDescent="0.25">
      <c r="A1800" s="79">
        <v>51</v>
      </c>
      <c r="B1800" s="80" t="s">
        <v>615</v>
      </c>
      <c r="C1800" s="78" t="s">
        <v>14</v>
      </c>
      <c r="D1800" s="78">
        <v>1</v>
      </c>
      <c r="E1800" s="78"/>
      <c r="F1800" s="54"/>
      <c r="M1800" s="181"/>
      <c r="Q1800" s="182"/>
      <c r="R1800" s="183"/>
    </row>
    <row r="1801" spans="1:18" ht="25.5" x14ac:dyDescent="0.25">
      <c r="A1801" s="79">
        <v>52</v>
      </c>
      <c r="B1801" s="80" t="s">
        <v>616</v>
      </c>
      <c r="C1801" s="78" t="s">
        <v>14</v>
      </c>
      <c r="D1801" s="78">
        <v>2</v>
      </c>
      <c r="E1801" s="78"/>
      <c r="F1801" s="54"/>
      <c r="M1801" s="181"/>
      <c r="Q1801" s="182"/>
      <c r="R1801" s="183"/>
    </row>
    <row r="1802" spans="1:18" ht="25.5" x14ac:dyDescent="0.25">
      <c r="A1802" s="79">
        <v>53</v>
      </c>
      <c r="B1802" s="80" t="s">
        <v>617</v>
      </c>
      <c r="C1802" s="78" t="s">
        <v>14</v>
      </c>
      <c r="D1802" s="78">
        <v>1</v>
      </c>
      <c r="E1802" s="78"/>
      <c r="F1802" s="54"/>
      <c r="M1802" s="181"/>
      <c r="Q1802" s="182"/>
      <c r="R1802" s="183"/>
    </row>
    <row r="1803" spans="1:18" ht="38.25" x14ac:dyDescent="0.25">
      <c r="A1803" s="79">
        <v>54</v>
      </c>
      <c r="B1803" s="80" t="s">
        <v>618</v>
      </c>
      <c r="C1803" s="78" t="s">
        <v>137</v>
      </c>
      <c r="D1803" s="78">
        <v>1</v>
      </c>
      <c r="E1803" s="78"/>
      <c r="F1803" s="54"/>
      <c r="M1803" s="181"/>
      <c r="Q1803" s="182"/>
      <c r="R1803" s="183"/>
    </row>
    <row r="1804" spans="1:18" ht="25.5" x14ac:dyDescent="0.25">
      <c r="A1804" s="79">
        <v>55</v>
      </c>
      <c r="B1804" s="80" t="s">
        <v>619</v>
      </c>
      <c r="C1804" s="78" t="s">
        <v>137</v>
      </c>
      <c r="D1804" s="78">
        <v>1</v>
      </c>
      <c r="E1804" s="78"/>
      <c r="F1804" s="54"/>
      <c r="M1804" s="181"/>
      <c r="Q1804" s="182"/>
      <c r="R1804" s="183"/>
    </row>
    <row r="1805" spans="1:18" ht="25.5" x14ac:dyDescent="0.25">
      <c r="A1805" s="79">
        <v>56</v>
      </c>
      <c r="B1805" s="80" t="s">
        <v>565</v>
      </c>
      <c r="C1805" s="78" t="s">
        <v>14</v>
      </c>
      <c r="D1805" s="78">
        <v>10</v>
      </c>
      <c r="E1805" s="78"/>
      <c r="F1805" s="54"/>
      <c r="M1805" s="181"/>
      <c r="Q1805" s="182"/>
      <c r="R1805" s="183"/>
    </row>
    <row r="1806" spans="1:18" x14ac:dyDescent="0.25">
      <c r="A1806" s="79">
        <v>57</v>
      </c>
      <c r="B1806" s="80" t="s">
        <v>566</v>
      </c>
      <c r="C1806" s="78" t="s">
        <v>14</v>
      </c>
      <c r="D1806" s="78">
        <v>2</v>
      </c>
      <c r="E1806" s="78"/>
      <c r="F1806" s="54"/>
      <c r="M1806" s="181"/>
      <c r="Q1806" s="182"/>
      <c r="R1806" s="183"/>
    </row>
    <row r="1807" spans="1:18" x14ac:dyDescent="0.25">
      <c r="A1807" s="79">
        <v>58</v>
      </c>
      <c r="B1807" s="80" t="s">
        <v>1486</v>
      </c>
      <c r="C1807" s="78" t="s">
        <v>14</v>
      </c>
      <c r="D1807" s="78">
        <v>5</v>
      </c>
      <c r="E1807" s="78"/>
      <c r="F1807" s="54"/>
    </row>
    <row r="1808" spans="1:18" ht="25.5" x14ac:dyDescent="0.25">
      <c r="A1808" s="79">
        <v>59</v>
      </c>
      <c r="B1808" s="99" t="s">
        <v>1521</v>
      </c>
      <c r="C1808" s="78" t="s">
        <v>14</v>
      </c>
      <c r="D1808" s="78">
        <v>18</v>
      </c>
      <c r="E1808" s="78"/>
      <c r="F1808" s="54"/>
    </row>
    <row r="1809" spans="1:6" ht="25.5" x14ac:dyDescent="0.25">
      <c r="A1809" s="79">
        <v>60</v>
      </c>
      <c r="B1809" s="99" t="s">
        <v>567</v>
      </c>
      <c r="C1809" s="78" t="s">
        <v>14</v>
      </c>
      <c r="D1809" s="78">
        <v>0</v>
      </c>
      <c r="E1809" s="78"/>
      <c r="F1809" s="54"/>
    </row>
    <row r="1810" spans="1:6" ht="25.5" x14ac:dyDescent="0.25">
      <c r="A1810" s="79">
        <v>61</v>
      </c>
      <c r="B1810" s="80" t="s">
        <v>572</v>
      </c>
      <c r="C1810" s="78" t="s">
        <v>14</v>
      </c>
      <c r="D1810" s="78">
        <f>D1807+D1808</f>
        <v>23</v>
      </c>
      <c r="E1810" s="78"/>
      <c r="F1810" s="54"/>
    </row>
    <row r="1811" spans="1:6" x14ac:dyDescent="0.25">
      <c r="A1811" s="79">
        <v>62</v>
      </c>
      <c r="B1811" s="80" t="s">
        <v>573</v>
      </c>
      <c r="C1811" s="78" t="s">
        <v>14</v>
      </c>
      <c r="D1811" s="78">
        <f>D1809</f>
        <v>0</v>
      </c>
      <c r="E1811" s="78"/>
      <c r="F1811" s="54"/>
    </row>
    <row r="1812" spans="1:6" ht="25.5" x14ac:dyDescent="0.25">
      <c r="A1812" s="79">
        <v>63</v>
      </c>
      <c r="B1812" s="80" t="s">
        <v>574</v>
      </c>
      <c r="C1812" s="78" t="s">
        <v>137</v>
      </c>
      <c r="D1812" s="78">
        <v>1</v>
      </c>
      <c r="E1812" s="78"/>
      <c r="F1812" s="54"/>
    </row>
    <row r="1813" spans="1:6" x14ac:dyDescent="0.25">
      <c r="A1813" s="79">
        <v>64</v>
      </c>
      <c r="B1813" s="80" t="s">
        <v>575</v>
      </c>
      <c r="C1813" s="78" t="s">
        <v>137</v>
      </c>
      <c r="D1813" s="78">
        <v>1</v>
      </c>
      <c r="E1813" s="78"/>
      <c r="F1813" s="54"/>
    </row>
    <row r="1814" spans="1:6" x14ac:dyDescent="0.25">
      <c r="A1814" s="178" t="s">
        <v>576</v>
      </c>
      <c r="B1814" s="179"/>
      <c r="C1814" s="180"/>
      <c r="D1814" s="180"/>
      <c r="E1814" s="145"/>
      <c r="F1814" s="78"/>
    </row>
    <row r="1815" spans="1:6" x14ac:dyDescent="0.25">
      <c r="A1815" s="107">
        <v>1</v>
      </c>
      <c r="B1815" s="99" t="s">
        <v>577</v>
      </c>
      <c r="C1815" s="83" t="s">
        <v>127</v>
      </c>
      <c r="D1815" s="83">
        <v>160</v>
      </c>
      <c r="E1815" s="78"/>
      <c r="F1815" s="54"/>
    </row>
    <row r="1816" spans="1:6" x14ac:dyDescent="0.25">
      <c r="A1816" s="107">
        <v>2</v>
      </c>
      <c r="B1816" s="99" t="s">
        <v>578</v>
      </c>
      <c r="C1816" s="83" t="s">
        <v>127</v>
      </c>
      <c r="D1816" s="83">
        <v>15</v>
      </c>
      <c r="E1816" s="78"/>
      <c r="F1816" s="54"/>
    </row>
    <row r="1817" spans="1:6" ht="25.5" x14ac:dyDescent="0.25">
      <c r="A1817" s="107">
        <v>3</v>
      </c>
      <c r="B1817" s="99" t="s">
        <v>1522</v>
      </c>
      <c r="C1817" s="78" t="s">
        <v>14</v>
      </c>
      <c r="D1817" s="83">
        <v>15</v>
      </c>
      <c r="E1817" s="78"/>
      <c r="F1817" s="54"/>
    </row>
    <row r="1818" spans="1:6" x14ac:dyDescent="0.25">
      <c r="A1818" s="178" t="s">
        <v>579</v>
      </c>
      <c r="B1818" s="179"/>
      <c r="C1818" s="180"/>
      <c r="D1818" s="180"/>
      <c r="E1818" s="78"/>
      <c r="F1818" s="78"/>
    </row>
    <row r="1819" spans="1:6" ht="25.5" x14ac:dyDescent="0.25">
      <c r="A1819" s="79">
        <v>1</v>
      </c>
      <c r="B1819" s="80" t="s">
        <v>580</v>
      </c>
      <c r="C1819" s="78" t="s">
        <v>127</v>
      </c>
      <c r="D1819" s="78">
        <v>18</v>
      </c>
      <c r="E1819" s="78"/>
      <c r="F1819" s="54"/>
    </row>
    <row r="1820" spans="1:6" ht="25.5" x14ac:dyDescent="0.25">
      <c r="A1820" s="79">
        <v>2</v>
      </c>
      <c r="B1820" s="80" t="s">
        <v>583</v>
      </c>
      <c r="C1820" s="78" t="s">
        <v>127</v>
      </c>
      <c r="D1820" s="78">
        <v>154</v>
      </c>
      <c r="E1820" s="78"/>
      <c r="F1820" s="54"/>
    </row>
    <row r="1821" spans="1:6" ht="25.5" x14ac:dyDescent="0.25">
      <c r="A1821" s="79">
        <v>3</v>
      </c>
      <c r="B1821" s="80" t="s">
        <v>584</v>
      </c>
      <c r="C1821" s="78" t="s">
        <v>127</v>
      </c>
      <c r="D1821" s="78">
        <v>8</v>
      </c>
      <c r="E1821" s="78"/>
      <c r="F1821" s="54"/>
    </row>
    <row r="1822" spans="1:6" ht="25.5" x14ac:dyDescent="0.25">
      <c r="A1822" s="79">
        <v>4</v>
      </c>
      <c r="B1822" s="80" t="s">
        <v>1490</v>
      </c>
      <c r="C1822" s="78" t="s">
        <v>127</v>
      </c>
      <c r="D1822" s="78">
        <v>88</v>
      </c>
      <c r="E1822" s="78"/>
      <c r="F1822" s="54"/>
    </row>
    <row r="1823" spans="1:6" ht="25.5" x14ac:dyDescent="0.25">
      <c r="A1823" s="79">
        <v>5</v>
      </c>
      <c r="B1823" s="80" t="s">
        <v>1492</v>
      </c>
      <c r="C1823" s="78" t="s">
        <v>127</v>
      </c>
      <c r="D1823" s="78">
        <v>109</v>
      </c>
      <c r="E1823" s="78"/>
      <c r="F1823" s="54"/>
    </row>
    <row r="1824" spans="1:6" ht="25.5" x14ac:dyDescent="0.25">
      <c r="A1824" s="79">
        <v>6</v>
      </c>
      <c r="B1824" s="80" t="s">
        <v>585</v>
      </c>
      <c r="C1824" s="78" t="s">
        <v>127</v>
      </c>
      <c r="D1824" s="78">
        <v>40</v>
      </c>
      <c r="E1824" s="78"/>
      <c r="F1824" s="54"/>
    </row>
    <row r="1825" spans="1:6" ht="25.5" x14ac:dyDescent="0.25">
      <c r="A1825" s="79">
        <v>7</v>
      </c>
      <c r="B1825" s="80" t="s">
        <v>620</v>
      </c>
      <c r="C1825" s="78" t="s">
        <v>127</v>
      </c>
      <c r="D1825" s="78">
        <v>26</v>
      </c>
      <c r="E1825" s="78"/>
      <c r="F1825" s="54"/>
    </row>
    <row r="1826" spans="1:6" ht="25.5" x14ac:dyDescent="0.25">
      <c r="A1826" s="79">
        <v>8</v>
      </c>
      <c r="B1826" s="80" t="s">
        <v>1493</v>
      </c>
      <c r="C1826" s="78" t="s">
        <v>127</v>
      </c>
      <c r="D1826" s="78">
        <v>56</v>
      </c>
      <c r="E1826" s="78"/>
      <c r="F1826" s="54"/>
    </row>
    <row r="1827" spans="1:6" ht="25.5" x14ac:dyDescent="0.25">
      <c r="A1827" s="79">
        <v>9</v>
      </c>
      <c r="B1827" s="80" t="s">
        <v>1494</v>
      </c>
      <c r="C1827" s="78" t="s">
        <v>127</v>
      </c>
      <c r="D1827" s="78">
        <v>44</v>
      </c>
      <c r="E1827" s="78"/>
      <c r="F1827" s="54"/>
    </row>
    <row r="1828" spans="1:6" ht="29.45" customHeight="1" x14ac:dyDescent="0.25">
      <c r="A1828" s="79">
        <v>10</v>
      </c>
      <c r="B1828" s="80" t="s">
        <v>586</v>
      </c>
      <c r="C1828" s="78" t="s">
        <v>137</v>
      </c>
      <c r="D1828" s="78">
        <v>1</v>
      </c>
      <c r="E1828" s="78"/>
      <c r="F1828" s="54"/>
    </row>
    <row r="1829" spans="1:6" x14ac:dyDescent="0.25">
      <c r="A1829" s="79">
        <v>11</v>
      </c>
      <c r="B1829" s="80" t="s">
        <v>1523</v>
      </c>
      <c r="C1829" s="78" t="s">
        <v>14</v>
      </c>
      <c r="D1829" s="78">
        <v>5</v>
      </c>
      <c r="E1829" s="78"/>
      <c r="F1829" s="54"/>
    </row>
    <row r="1830" spans="1:6" ht="28.9" customHeight="1" x14ac:dyDescent="0.25">
      <c r="A1830" s="79">
        <v>12</v>
      </c>
      <c r="B1830" s="80" t="s">
        <v>1524</v>
      </c>
      <c r="C1830" s="78" t="s">
        <v>14</v>
      </c>
      <c r="D1830" s="78">
        <v>5</v>
      </c>
      <c r="E1830" s="78"/>
      <c r="F1830" s="54"/>
    </row>
    <row r="1831" spans="1:6" ht="38.25" x14ac:dyDescent="0.25">
      <c r="A1831" s="79">
        <v>13</v>
      </c>
      <c r="B1831" s="80" t="s">
        <v>1525</v>
      </c>
      <c r="C1831" s="78" t="s">
        <v>14</v>
      </c>
      <c r="D1831" s="78">
        <v>5</v>
      </c>
      <c r="E1831" s="78"/>
      <c r="F1831" s="54"/>
    </row>
    <row r="1832" spans="1:6" ht="43.15" customHeight="1" x14ac:dyDescent="0.25">
      <c r="A1832" s="79">
        <v>14</v>
      </c>
      <c r="B1832" s="80" t="s">
        <v>1526</v>
      </c>
      <c r="C1832" s="78" t="s">
        <v>14</v>
      </c>
      <c r="D1832" s="78">
        <v>2</v>
      </c>
      <c r="E1832" s="78"/>
      <c r="F1832" s="54"/>
    </row>
    <row r="1833" spans="1:6" ht="13.9" customHeight="1" x14ac:dyDescent="0.25">
      <c r="A1833" s="79">
        <v>15</v>
      </c>
      <c r="B1833" s="80" t="s">
        <v>621</v>
      </c>
      <c r="C1833" s="78" t="s">
        <v>622</v>
      </c>
      <c r="D1833" s="78">
        <v>5</v>
      </c>
      <c r="E1833" s="78"/>
      <c r="F1833" s="54"/>
    </row>
    <row r="1834" spans="1:6" x14ac:dyDescent="0.25">
      <c r="A1834" s="79">
        <v>16</v>
      </c>
      <c r="B1834" s="80" t="s">
        <v>588</v>
      </c>
      <c r="C1834" s="78" t="s">
        <v>14</v>
      </c>
      <c r="D1834" s="78">
        <v>2</v>
      </c>
      <c r="E1834" s="78"/>
      <c r="F1834" s="54"/>
    </row>
    <row r="1835" spans="1:6" x14ac:dyDescent="0.25">
      <c r="A1835" s="79">
        <v>17</v>
      </c>
      <c r="B1835" s="80" t="s">
        <v>623</v>
      </c>
      <c r="C1835" s="78" t="s">
        <v>14</v>
      </c>
      <c r="D1835" s="78">
        <v>17</v>
      </c>
      <c r="E1835" s="78"/>
      <c r="F1835" s="54"/>
    </row>
    <row r="1836" spans="1:6" x14ac:dyDescent="0.25">
      <c r="A1836" s="79">
        <v>18</v>
      </c>
      <c r="B1836" s="80" t="s">
        <v>590</v>
      </c>
      <c r="C1836" s="78" t="s">
        <v>14</v>
      </c>
      <c r="D1836" s="78">
        <v>43</v>
      </c>
      <c r="E1836" s="78"/>
      <c r="F1836" s="54"/>
    </row>
    <row r="1837" spans="1:6" x14ac:dyDescent="0.25">
      <c r="A1837" s="79">
        <v>19</v>
      </c>
      <c r="B1837" s="80" t="s">
        <v>591</v>
      </c>
      <c r="C1837" s="78" t="s">
        <v>14</v>
      </c>
      <c r="D1837" s="78">
        <v>1</v>
      </c>
      <c r="E1837" s="78"/>
      <c r="F1837" s="54"/>
    </row>
    <row r="1838" spans="1:6" x14ac:dyDescent="0.25">
      <c r="A1838" s="79">
        <v>20</v>
      </c>
      <c r="B1838" s="80" t="s">
        <v>592</v>
      </c>
      <c r="C1838" s="78" t="s">
        <v>14</v>
      </c>
      <c r="D1838" s="78">
        <v>3</v>
      </c>
      <c r="E1838" s="78"/>
      <c r="F1838" s="54"/>
    </row>
    <row r="1839" spans="1:6" ht="51" x14ac:dyDescent="0.25">
      <c r="A1839" s="79">
        <v>21</v>
      </c>
      <c r="B1839" s="99" t="s">
        <v>1499</v>
      </c>
      <c r="C1839" s="78" t="s">
        <v>137</v>
      </c>
      <c r="D1839" s="78">
        <v>1</v>
      </c>
      <c r="E1839" s="78"/>
      <c r="F1839" s="54"/>
    </row>
    <row r="1840" spans="1:6" x14ac:dyDescent="0.25">
      <c r="A1840" s="79">
        <v>22</v>
      </c>
      <c r="B1840" s="80" t="s">
        <v>594</v>
      </c>
      <c r="C1840" s="78" t="s">
        <v>14</v>
      </c>
      <c r="D1840" s="78">
        <v>9</v>
      </c>
      <c r="E1840" s="78"/>
      <c r="F1840" s="54"/>
    </row>
    <row r="1841" spans="1:18" x14ac:dyDescent="0.25">
      <c r="A1841" s="79">
        <v>23</v>
      </c>
      <c r="B1841" s="80" t="s">
        <v>1527</v>
      </c>
      <c r="C1841" s="78" t="s">
        <v>14</v>
      </c>
      <c r="D1841" s="78">
        <v>1</v>
      </c>
      <c r="E1841" s="78"/>
      <c r="F1841" s="54"/>
    </row>
    <row r="1842" spans="1:18" ht="25.5" x14ac:dyDescent="0.25">
      <c r="A1842" s="79">
        <v>24</v>
      </c>
      <c r="B1842" s="80" t="s">
        <v>1528</v>
      </c>
      <c r="C1842" s="78" t="s">
        <v>137</v>
      </c>
      <c r="D1842" s="78">
        <v>1</v>
      </c>
      <c r="E1842" s="78"/>
      <c r="F1842" s="54"/>
    </row>
    <row r="1843" spans="1:18" ht="25.5" x14ac:dyDescent="0.25">
      <c r="A1843" s="79">
        <v>25</v>
      </c>
      <c r="B1843" s="80" t="s">
        <v>1529</v>
      </c>
      <c r="C1843" s="78" t="s">
        <v>137</v>
      </c>
      <c r="D1843" s="78">
        <v>1</v>
      </c>
      <c r="E1843" s="78"/>
      <c r="F1843" s="54"/>
    </row>
    <row r="1844" spans="1:18" ht="25.5" x14ac:dyDescent="0.25">
      <c r="A1844" s="79">
        <v>26</v>
      </c>
      <c r="B1844" s="80" t="s">
        <v>1530</v>
      </c>
      <c r="C1844" s="78" t="s">
        <v>137</v>
      </c>
      <c r="D1844" s="78">
        <v>1</v>
      </c>
      <c r="E1844" s="78"/>
      <c r="F1844" s="54"/>
    </row>
    <row r="1845" spans="1:18" s="119" customFormat="1" ht="38.25" x14ac:dyDescent="0.25">
      <c r="A1845" s="107">
        <v>27</v>
      </c>
      <c r="B1845" s="99" t="s">
        <v>1531</v>
      </c>
      <c r="C1845" s="83" t="s">
        <v>14</v>
      </c>
      <c r="D1845" s="83">
        <f>D1807</f>
        <v>5</v>
      </c>
      <c r="E1845" s="83"/>
      <c r="F1845" s="54"/>
    </row>
    <row r="1846" spans="1:18" ht="25.5" x14ac:dyDescent="0.25">
      <c r="A1846" s="79">
        <v>28</v>
      </c>
      <c r="B1846" s="80" t="s">
        <v>624</v>
      </c>
      <c r="C1846" s="78" t="s">
        <v>14</v>
      </c>
      <c r="D1846" s="78">
        <v>0</v>
      </c>
      <c r="E1846" s="78"/>
      <c r="F1846" s="54"/>
    </row>
    <row r="1847" spans="1:18" ht="38.25" x14ac:dyDescent="0.25">
      <c r="A1847" s="79">
        <v>29</v>
      </c>
      <c r="B1847" s="99" t="s">
        <v>1532</v>
      </c>
      <c r="C1847" s="78" t="s">
        <v>14</v>
      </c>
      <c r="D1847" s="78">
        <f>D1805</f>
        <v>10</v>
      </c>
      <c r="E1847" s="83"/>
      <c r="F1847" s="54"/>
    </row>
    <row r="1848" spans="1:18" ht="25.9" customHeight="1" x14ac:dyDescent="0.25">
      <c r="A1848" s="79">
        <v>30</v>
      </c>
      <c r="B1848" s="80" t="s">
        <v>597</v>
      </c>
      <c r="C1848" s="78" t="s">
        <v>137</v>
      </c>
      <c r="D1848" s="78">
        <v>1</v>
      </c>
      <c r="E1848" s="78"/>
      <c r="F1848" s="54"/>
    </row>
    <row r="1849" spans="1:18" x14ac:dyDescent="0.25">
      <c r="A1849" s="79">
        <v>31</v>
      </c>
      <c r="B1849" s="80" t="s">
        <v>598</v>
      </c>
      <c r="C1849" s="78" t="s">
        <v>137</v>
      </c>
      <c r="D1849" s="78">
        <v>1</v>
      </c>
      <c r="E1849" s="78"/>
      <c r="F1849" s="54"/>
    </row>
    <row r="1850" spans="1:18" ht="54" customHeight="1" x14ac:dyDescent="0.25">
      <c r="A1850" s="79">
        <v>32</v>
      </c>
      <c r="B1850" s="80" t="s">
        <v>1513</v>
      </c>
      <c r="C1850" s="78" t="s">
        <v>14</v>
      </c>
      <c r="D1850" s="78">
        <v>2</v>
      </c>
      <c r="E1850" s="78"/>
      <c r="F1850" s="54"/>
    </row>
    <row r="1851" spans="1:18" ht="17.45" customHeight="1" x14ac:dyDescent="0.25">
      <c r="A1851" s="251" t="s">
        <v>599</v>
      </c>
      <c r="B1851" s="148"/>
      <c r="C1851" s="145"/>
      <c r="D1851" s="145"/>
      <c r="E1851" s="78"/>
      <c r="F1851" s="78"/>
    </row>
    <row r="1852" spans="1:18" s="9" customFormat="1" x14ac:dyDescent="0.25">
      <c r="A1852" s="22" t="s">
        <v>4</v>
      </c>
      <c r="B1852" s="23" t="s">
        <v>5</v>
      </c>
      <c r="C1852" s="24" t="s">
        <v>6</v>
      </c>
      <c r="D1852" s="24" t="s">
        <v>7</v>
      </c>
      <c r="E1852" s="24"/>
      <c r="F1852" s="24"/>
      <c r="G1852" s="110"/>
      <c r="H1852" s="110"/>
      <c r="I1852" s="110"/>
    </row>
    <row r="1853" spans="1:18" s="21" customFormat="1" x14ac:dyDescent="0.25">
      <c r="A1853" s="29" t="s">
        <v>59</v>
      </c>
      <c r="B1853" s="30"/>
      <c r="C1853" s="31"/>
      <c r="D1853" s="32"/>
      <c r="E1853" s="32"/>
      <c r="F1853" s="32"/>
      <c r="G1853" s="33"/>
    </row>
    <row r="1854" spans="1:18" ht="17.25" customHeight="1" x14ac:dyDescent="0.25">
      <c r="A1854" s="178" t="s">
        <v>527</v>
      </c>
      <c r="B1854" s="179"/>
      <c r="C1854" s="180"/>
      <c r="D1854" s="180"/>
      <c r="E1854" s="37"/>
      <c r="F1854" s="78"/>
      <c r="M1854" s="181"/>
      <c r="Q1854" s="182"/>
      <c r="R1854" s="183"/>
    </row>
    <row r="1855" spans="1:18" ht="14.45" customHeight="1" x14ac:dyDescent="0.25">
      <c r="A1855" s="79">
        <v>1</v>
      </c>
      <c r="B1855" s="80" t="s">
        <v>528</v>
      </c>
      <c r="C1855" s="78" t="s">
        <v>127</v>
      </c>
      <c r="D1855" s="78">
        <v>46</v>
      </c>
      <c r="E1855" s="37"/>
      <c r="F1855" s="54"/>
      <c r="M1855" s="181"/>
      <c r="Q1855" s="182"/>
      <c r="R1855" s="183"/>
    </row>
    <row r="1856" spans="1:18" ht="14.45" customHeight="1" x14ac:dyDescent="0.25">
      <c r="A1856" s="79">
        <v>2</v>
      </c>
      <c r="B1856" s="80" t="s">
        <v>529</v>
      </c>
      <c r="C1856" s="78" t="s">
        <v>127</v>
      </c>
      <c r="D1856" s="78">
        <v>30</v>
      </c>
      <c r="E1856" s="37"/>
      <c r="F1856" s="54"/>
      <c r="M1856" s="181"/>
      <c r="Q1856" s="182"/>
      <c r="R1856" s="183"/>
    </row>
    <row r="1857" spans="1:18" ht="14.45" customHeight="1" x14ac:dyDescent="0.25">
      <c r="A1857" s="79">
        <v>3</v>
      </c>
      <c r="B1857" s="80" t="s">
        <v>531</v>
      </c>
      <c r="C1857" s="78" t="s">
        <v>127</v>
      </c>
      <c r="D1857" s="78">
        <v>5</v>
      </c>
      <c r="E1857" s="78"/>
      <c r="F1857" s="54"/>
      <c r="M1857" s="184"/>
      <c r="N1857" s="185"/>
      <c r="Q1857" s="182"/>
    </row>
    <row r="1858" spans="1:18" ht="25.5" x14ac:dyDescent="0.25">
      <c r="A1858" s="79">
        <v>4</v>
      </c>
      <c r="B1858" s="80" t="s">
        <v>533</v>
      </c>
      <c r="C1858" s="78" t="s">
        <v>127</v>
      </c>
      <c r="D1858" s="78">
        <v>21</v>
      </c>
      <c r="E1858" s="78"/>
      <c r="F1858" s="54"/>
      <c r="M1858" s="184"/>
      <c r="N1858" s="185"/>
      <c r="Q1858" s="182"/>
    </row>
    <row r="1859" spans="1:18" ht="25.5" x14ac:dyDescent="0.25">
      <c r="A1859" s="79">
        <v>5</v>
      </c>
      <c r="B1859" s="80" t="s">
        <v>536</v>
      </c>
      <c r="C1859" s="78" t="s">
        <v>127</v>
      </c>
      <c r="D1859" s="78">
        <v>4</v>
      </c>
      <c r="E1859" s="78"/>
      <c r="F1859" s="54"/>
      <c r="M1859" s="186"/>
      <c r="N1859" s="186"/>
      <c r="O1859" s="186"/>
      <c r="P1859" s="186"/>
      <c r="Q1859" s="182"/>
    </row>
    <row r="1860" spans="1:18" ht="38.25" x14ac:dyDescent="0.25">
      <c r="A1860" s="79">
        <v>6</v>
      </c>
      <c r="B1860" s="80" t="s">
        <v>541</v>
      </c>
      <c r="C1860" s="78" t="s">
        <v>127</v>
      </c>
      <c r="D1860" s="78">
        <v>68</v>
      </c>
      <c r="E1860" s="78"/>
      <c r="F1860" s="54"/>
      <c r="M1860" s="181"/>
      <c r="Q1860" s="182"/>
      <c r="R1860" s="183"/>
    </row>
    <row r="1861" spans="1:18" x14ac:dyDescent="0.25">
      <c r="A1861" s="79">
        <v>7</v>
      </c>
      <c r="B1861" s="80" t="s">
        <v>1481</v>
      </c>
      <c r="C1861" s="78" t="s">
        <v>127</v>
      </c>
      <c r="D1861" s="78">
        <f>D1855+D1856</f>
        <v>76</v>
      </c>
      <c r="E1861" s="78"/>
      <c r="F1861" s="54"/>
      <c r="M1861" s="181"/>
      <c r="Q1861" s="182"/>
      <c r="R1861" s="183"/>
    </row>
    <row r="1862" spans="1:18" x14ac:dyDescent="0.25">
      <c r="A1862" s="79">
        <v>8</v>
      </c>
      <c r="B1862" s="80" t="s">
        <v>1482</v>
      </c>
      <c r="C1862" s="78" t="s">
        <v>127</v>
      </c>
      <c r="D1862" s="78">
        <f>D1857+D1858</f>
        <v>26</v>
      </c>
      <c r="E1862" s="78"/>
      <c r="F1862" s="54"/>
      <c r="M1862" s="186"/>
      <c r="N1862" s="186"/>
      <c r="O1862" s="186"/>
      <c r="P1862" s="186"/>
      <c r="Q1862" s="182"/>
    </row>
    <row r="1863" spans="1:18" ht="14.45" customHeight="1" x14ac:dyDescent="0.25">
      <c r="A1863" s="79">
        <v>9</v>
      </c>
      <c r="B1863" s="80" t="s">
        <v>1533</v>
      </c>
      <c r="C1863" s="78" t="s">
        <v>127</v>
      </c>
      <c r="D1863" s="78">
        <f>D1859</f>
        <v>4</v>
      </c>
      <c r="E1863" s="78"/>
      <c r="F1863" s="54"/>
      <c r="M1863" s="184"/>
      <c r="N1863" s="185"/>
      <c r="Q1863" s="182"/>
    </row>
    <row r="1864" spans="1:18" ht="14.45" customHeight="1" x14ac:dyDescent="0.25">
      <c r="A1864" s="79">
        <v>10</v>
      </c>
      <c r="B1864" s="80" t="s">
        <v>1534</v>
      </c>
      <c r="C1864" s="78" t="s">
        <v>127</v>
      </c>
      <c r="D1864" s="78">
        <f>D1860</f>
        <v>68</v>
      </c>
      <c r="E1864" s="78"/>
      <c r="F1864" s="54"/>
      <c r="M1864" s="181"/>
      <c r="Q1864" s="182"/>
      <c r="R1864" s="183"/>
    </row>
    <row r="1865" spans="1:18" ht="14.45" customHeight="1" x14ac:dyDescent="0.25">
      <c r="A1865" s="79">
        <v>11</v>
      </c>
      <c r="B1865" s="80" t="s">
        <v>543</v>
      </c>
      <c r="C1865" s="78" t="s">
        <v>14</v>
      </c>
      <c r="D1865" s="78">
        <v>2</v>
      </c>
      <c r="E1865" s="78"/>
      <c r="F1865" s="54"/>
      <c r="M1865" s="181"/>
      <c r="Q1865" s="182"/>
      <c r="R1865" s="183"/>
    </row>
    <row r="1866" spans="1:18" ht="14.45" customHeight="1" x14ac:dyDescent="0.25">
      <c r="A1866" s="79">
        <v>12</v>
      </c>
      <c r="B1866" s="80" t="s">
        <v>548</v>
      </c>
      <c r="C1866" s="78" t="s">
        <v>14</v>
      </c>
      <c r="D1866" s="78">
        <v>2</v>
      </c>
      <c r="E1866" s="78"/>
      <c r="F1866" s="54"/>
      <c r="M1866" s="181"/>
      <c r="Q1866" s="182"/>
      <c r="R1866" s="183"/>
    </row>
    <row r="1867" spans="1:18" ht="14.45" customHeight="1" x14ac:dyDescent="0.25">
      <c r="A1867" s="79">
        <v>13</v>
      </c>
      <c r="B1867" s="80" t="s">
        <v>550</v>
      </c>
      <c r="C1867" s="78" t="s">
        <v>137</v>
      </c>
      <c r="D1867" s="78">
        <v>6</v>
      </c>
      <c r="E1867" s="78"/>
      <c r="F1867" s="54"/>
      <c r="M1867" s="181"/>
      <c r="Q1867" s="182"/>
      <c r="R1867" s="183"/>
    </row>
    <row r="1868" spans="1:18" ht="14.45" customHeight="1" x14ac:dyDescent="0.25">
      <c r="A1868" s="79">
        <v>14</v>
      </c>
      <c r="B1868" s="80" t="s">
        <v>605</v>
      </c>
      <c r="C1868" s="78" t="s">
        <v>14</v>
      </c>
      <c r="D1868" s="78">
        <v>1</v>
      </c>
      <c r="E1868" s="78"/>
      <c r="F1868" s="54"/>
      <c r="M1868" s="181"/>
      <c r="Q1868" s="182"/>
      <c r="R1868" s="183"/>
    </row>
    <row r="1869" spans="1:18" ht="14.45" customHeight="1" x14ac:dyDescent="0.25">
      <c r="A1869" s="79">
        <v>15</v>
      </c>
      <c r="B1869" s="80" t="s">
        <v>553</v>
      </c>
      <c r="C1869" s="78" t="s">
        <v>14</v>
      </c>
      <c r="D1869" s="78">
        <v>1</v>
      </c>
      <c r="E1869" s="78"/>
      <c r="F1869" s="54"/>
      <c r="M1869" s="181"/>
      <c r="Q1869" s="182"/>
      <c r="R1869" s="183"/>
    </row>
    <row r="1870" spans="1:18" ht="29.45" customHeight="1" x14ac:dyDescent="0.25">
      <c r="A1870" s="79">
        <v>16</v>
      </c>
      <c r="B1870" s="80" t="s">
        <v>612</v>
      </c>
      <c r="C1870" s="78" t="s">
        <v>14</v>
      </c>
      <c r="D1870" s="78">
        <v>1</v>
      </c>
      <c r="E1870" s="78"/>
      <c r="F1870" s="54"/>
      <c r="M1870" s="181"/>
      <c r="Q1870" s="182"/>
      <c r="R1870" s="183"/>
    </row>
    <row r="1871" spans="1:18" ht="14.45" customHeight="1" x14ac:dyDescent="0.25">
      <c r="A1871" s="79">
        <v>17</v>
      </c>
      <c r="B1871" s="80" t="s">
        <v>555</v>
      </c>
      <c r="C1871" s="78" t="s">
        <v>14</v>
      </c>
      <c r="D1871" s="78">
        <v>7</v>
      </c>
      <c r="E1871" s="78"/>
      <c r="F1871" s="54"/>
      <c r="M1871" s="181"/>
      <c r="Q1871" s="182"/>
      <c r="R1871" s="183"/>
    </row>
    <row r="1872" spans="1:18" ht="25.5" x14ac:dyDescent="0.25">
      <c r="A1872" s="79">
        <v>18</v>
      </c>
      <c r="B1872" s="80" t="s">
        <v>558</v>
      </c>
      <c r="C1872" s="78" t="s">
        <v>14</v>
      </c>
      <c r="D1872" s="78">
        <v>3</v>
      </c>
      <c r="E1872" s="78"/>
      <c r="F1872" s="54"/>
      <c r="M1872" s="181"/>
      <c r="Q1872" s="182"/>
      <c r="R1872" s="183"/>
    </row>
    <row r="1873" spans="1:18" ht="25.5" x14ac:dyDescent="0.25">
      <c r="A1873" s="79">
        <v>19</v>
      </c>
      <c r="B1873" s="80" t="s">
        <v>565</v>
      </c>
      <c r="C1873" s="78" t="s">
        <v>14</v>
      </c>
      <c r="D1873" s="78">
        <v>12</v>
      </c>
      <c r="E1873" s="78"/>
      <c r="F1873" s="54"/>
      <c r="M1873" s="181"/>
      <c r="Q1873" s="182"/>
      <c r="R1873" s="183"/>
    </row>
    <row r="1874" spans="1:18" x14ac:dyDescent="0.25">
      <c r="A1874" s="79">
        <v>20</v>
      </c>
      <c r="B1874" s="80" t="s">
        <v>566</v>
      </c>
      <c r="C1874" s="78" t="s">
        <v>14</v>
      </c>
      <c r="D1874" s="78">
        <v>3</v>
      </c>
      <c r="E1874" s="78"/>
      <c r="F1874" s="54"/>
      <c r="M1874" s="181"/>
      <c r="Q1874" s="182"/>
      <c r="R1874" s="183"/>
    </row>
    <row r="1875" spans="1:18" ht="38.25" x14ac:dyDescent="0.25">
      <c r="A1875" s="79">
        <v>21</v>
      </c>
      <c r="B1875" s="80" t="s">
        <v>625</v>
      </c>
      <c r="C1875" s="78" t="s">
        <v>14</v>
      </c>
      <c r="D1875" s="78">
        <v>1</v>
      </c>
      <c r="E1875" s="78"/>
      <c r="F1875" s="54"/>
    </row>
    <row r="1876" spans="1:18" ht="29.45" customHeight="1" x14ac:dyDescent="0.25">
      <c r="A1876" s="79">
        <v>22</v>
      </c>
      <c r="B1876" s="80" t="s">
        <v>626</v>
      </c>
      <c r="C1876" s="78" t="s">
        <v>14</v>
      </c>
      <c r="D1876" s="78">
        <v>3</v>
      </c>
      <c r="E1876" s="78"/>
      <c r="F1876" s="54"/>
    </row>
    <row r="1877" spans="1:18" x14ac:dyDescent="0.25">
      <c r="A1877" s="79">
        <v>23</v>
      </c>
      <c r="B1877" s="80" t="s">
        <v>1486</v>
      </c>
      <c r="C1877" s="78" t="s">
        <v>14</v>
      </c>
      <c r="D1877" s="78">
        <v>9</v>
      </c>
      <c r="E1877" s="78"/>
      <c r="F1877" s="54"/>
    </row>
    <row r="1878" spans="1:18" x14ac:dyDescent="0.25">
      <c r="A1878" s="79">
        <v>24</v>
      </c>
      <c r="B1878" s="80" t="s">
        <v>1535</v>
      </c>
      <c r="C1878" s="78" t="s">
        <v>14</v>
      </c>
      <c r="D1878" s="78">
        <v>1</v>
      </c>
      <c r="E1878" s="78"/>
      <c r="F1878" s="54"/>
    </row>
    <row r="1879" spans="1:18" ht="25.5" x14ac:dyDescent="0.25">
      <c r="A1879" s="79">
        <v>25</v>
      </c>
      <c r="B1879" s="99" t="s">
        <v>567</v>
      </c>
      <c r="C1879" s="78" t="s">
        <v>14</v>
      </c>
      <c r="D1879" s="78">
        <v>0</v>
      </c>
      <c r="E1879" s="78"/>
      <c r="F1879" s="54"/>
    </row>
    <row r="1880" spans="1:18" ht="51" x14ac:dyDescent="0.25">
      <c r="A1880" s="79">
        <v>26</v>
      </c>
      <c r="B1880" s="80" t="s">
        <v>627</v>
      </c>
      <c r="C1880" s="78" t="s">
        <v>14</v>
      </c>
      <c r="D1880" s="78">
        <v>1</v>
      </c>
      <c r="E1880" s="78"/>
      <c r="F1880" s="54"/>
    </row>
    <row r="1881" spans="1:18" ht="25.5" x14ac:dyDescent="0.25">
      <c r="A1881" s="79">
        <v>27</v>
      </c>
      <c r="B1881" s="80" t="s">
        <v>628</v>
      </c>
      <c r="C1881" s="78" t="s">
        <v>127</v>
      </c>
      <c r="D1881" s="78">
        <v>2</v>
      </c>
      <c r="E1881" s="78"/>
      <c r="F1881" s="54"/>
    </row>
    <row r="1882" spans="1:18" ht="25.5" x14ac:dyDescent="0.25">
      <c r="A1882" s="79">
        <v>28</v>
      </c>
      <c r="B1882" s="80" t="s">
        <v>572</v>
      </c>
      <c r="C1882" s="78" t="s">
        <v>14</v>
      </c>
      <c r="D1882" s="78">
        <f>D1877+D1878</f>
        <v>10</v>
      </c>
      <c r="E1882" s="78"/>
      <c r="F1882" s="54"/>
    </row>
    <row r="1883" spans="1:18" x14ac:dyDescent="0.25">
      <c r="A1883" s="79">
        <v>29</v>
      </c>
      <c r="B1883" s="80" t="s">
        <v>573</v>
      </c>
      <c r="C1883" s="78" t="s">
        <v>14</v>
      </c>
      <c r="D1883" s="78">
        <f>D1879</f>
        <v>0</v>
      </c>
      <c r="E1883" s="78"/>
      <c r="F1883" s="54"/>
    </row>
    <row r="1884" spans="1:18" ht="31.5" customHeight="1" x14ac:dyDescent="0.25">
      <c r="A1884" s="79">
        <v>30</v>
      </c>
      <c r="B1884" s="80" t="s">
        <v>574</v>
      </c>
      <c r="C1884" s="78" t="s">
        <v>137</v>
      </c>
      <c r="D1884" s="78">
        <v>1</v>
      </c>
      <c r="E1884" s="78"/>
      <c r="F1884" s="54"/>
    </row>
    <row r="1885" spans="1:18" x14ac:dyDescent="0.25">
      <c r="A1885" s="79">
        <v>31</v>
      </c>
      <c r="B1885" s="80" t="s">
        <v>575</v>
      </c>
      <c r="C1885" s="78" t="s">
        <v>137</v>
      </c>
      <c r="D1885" s="78">
        <v>1</v>
      </c>
      <c r="E1885" s="78"/>
      <c r="F1885" s="54"/>
    </row>
    <row r="1886" spans="1:18" x14ac:dyDescent="0.25">
      <c r="A1886" s="178" t="s">
        <v>576</v>
      </c>
      <c r="B1886" s="179"/>
      <c r="C1886" s="180"/>
      <c r="D1886" s="180"/>
      <c r="E1886" s="145"/>
      <c r="F1886" s="78"/>
    </row>
    <row r="1887" spans="1:18" x14ac:dyDescent="0.25">
      <c r="A1887" s="107">
        <v>1</v>
      </c>
      <c r="B1887" s="99" t="s">
        <v>577</v>
      </c>
      <c r="C1887" s="83" t="s">
        <v>127</v>
      </c>
      <c r="D1887" s="83">
        <v>205</v>
      </c>
      <c r="E1887" s="78"/>
      <c r="F1887" s="54"/>
    </row>
    <row r="1888" spans="1:18" x14ac:dyDescent="0.25">
      <c r="A1888" s="107">
        <v>2</v>
      </c>
      <c r="B1888" s="99" t="s">
        <v>578</v>
      </c>
      <c r="C1888" s="83" t="s">
        <v>127</v>
      </c>
      <c r="D1888" s="83">
        <v>5</v>
      </c>
      <c r="E1888" s="78"/>
      <c r="F1888" s="54"/>
    </row>
    <row r="1889" spans="1:6" ht="25.5" x14ac:dyDescent="0.25">
      <c r="A1889" s="107">
        <v>3</v>
      </c>
      <c r="B1889" s="99" t="s">
        <v>1522</v>
      </c>
      <c r="C1889" s="83" t="s">
        <v>14</v>
      </c>
      <c r="D1889" s="83">
        <v>18</v>
      </c>
      <c r="E1889" s="78"/>
      <c r="F1889" s="54"/>
    </row>
    <row r="1890" spans="1:6" x14ac:dyDescent="0.25">
      <c r="A1890" s="178" t="s">
        <v>579</v>
      </c>
      <c r="B1890" s="179"/>
      <c r="C1890" s="180"/>
      <c r="D1890" s="180"/>
      <c r="E1890" s="78"/>
      <c r="F1890" s="78"/>
    </row>
    <row r="1891" spans="1:6" ht="25.5" x14ac:dyDescent="0.25">
      <c r="A1891" s="79">
        <v>1</v>
      </c>
      <c r="B1891" s="80" t="s">
        <v>580</v>
      </c>
      <c r="C1891" s="78" t="s">
        <v>127</v>
      </c>
      <c r="D1891" s="78">
        <v>55</v>
      </c>
      <c r="E1891" s="78"/>
      <c r="F1891" s="54"/>
    </row>
    <row r="1892" spans="1:6" ht="25.5" x14ac:dyDescent="0.25">
      <c r="A1892" s="79">
        <v>2</v>
      </c>
      <c r="B1892" s="80" t="s">
        <v>581</v>
      </c>
      <c r="C1892" s="78" t="s">
        <v>127</v>
      </c>
      <c r="D1892" s="78">
        <v>5</v>
      </c>
      <c r="E1892" s="78"/>
      <c r="F1892" s="54"/>
    </row>
    <row r="1893" spans="1:6" ht="25.5" x14ac:dyDescent="0.25">
      <c r="A1893" s="79">
        <v>3</v>
      </c>
      <c r="B1893" s="80" t="s">
        <v>583</v>
      </c>
      <c r="C1893" s="78" t="s">
        <v>127</v>
      </c>
      <c r="D1893" s="78">
        <v>65</v>
      </c>
      <c r="E1893" s="78"/>
      <c r="F1893" s="54"/>
    </row>
    <row r="1894" spans="1:6" s="141" customFormat="1" ht="25.5" x14ac:dyDescent="0.25">
      <c r="A1894" s="79">
        <v>4</v>
      </c>
      <c r="B1894" s="80" t="s">
        <v>629</v>
      </c>
      <c r="C1894" s="78" t="s">
        <v>127</v>
      </c>
      <c r="D1894" s="78">
        <v>52</v>
      </c>
      <c r="E1894" s="78"/>
      <c r="F1894" s="54"/>
    </row>
    <row r="1895" spans="1:6" s="141" customFormat="1" ht="25.5" x14ac:dyDescent="0.25">
      <c r="A1895" s="79">
        <v>5</v>
      </c>
      <c r="B1895" s="80" t="s">
        <v>585</v>
      </c>
      <c r="C1895" s="78" t="s">
        <v>127</v>
      </c>
      <c r="D1895" s="78">
        <v>12</v>
      </c>
      <c r="E1895" s="78"/>
      <c r="F1895" s="54"/>
    </row>
    <row r="1896" spans="1:6" s="141" customFormat="1" ht="25.5" x14ac:dyDescent="0.25">
      <c r="A1896" s="79">
        <v>6</v>
      </c>
      <c r="B1896" s="80" t="s">
        <v>620</v>
      </c>
      <c r="C1896" s="78" t="s">
        <v>127</v>
      </c>
      <c r="D1896" s="78">
        <v>16</v>
      </c>
      <c r="E1896" s="78"/>
      <c r="F1896" s="54"/>
    </row>
    <row r="1897" spans="1:6" s="141" customFormat="1" ht="25.5" x14ac:dyDescent="0.25">
      <c r="A1897" s="79">
        <v>7</v>
      </c>
      <c r="B1897" s="80" t="s">
        <v>630</v>
      </c>
      <c r="C1897" s="78" t="s">
        <v>127</v>
      </c>
      <c r="D1897" s="78">
        <v>32</v>
      </c>
      <c r="E1897" s="78"/>
      <c r="F1897" s="54"/>
    </row>
    <row r="1898" spans="1:6" s="141" customFormat="1" ht="28.15" customHeight="1" x14ac:dyDescent="0.25">
      <c r="A1898" s="79">
        <v>8</v>
      </c>
      <c r="B1898" s="80" t="s">
        <v>586</v>
      </c>
      <c r="C1898" s="78" t="s">
        <v>137</v>
      </c>
      <c r="D1898" s="78">
        <v>1</v>
      </c>
      <c r="E1898" s="78"/>
      <c r="F1898" s="54"/>
    </row>
    <row r="1899" spans="1:6" s="141" customFormat="1" ht="14.45" customHeight="1" x14ac:dyDescent="0.25">
      <c r="A1899" s="79">
        <v>9</v>
      </c>
      <c r="B1899" s="80" t="s">
        <v>1536</v>
      </c>
      <c r="C1899" s="78" t="s">
        <v>14</v>
      </c>
      <c r="D1899" s="78">
        <v>12</v>
      </c>
      <c r="E1899" s="78"/>
      <c r="F1899" s="54"/>
    </row>
    <row r="1900" spans="1:6" s="141" customFormat="1" ht="14.45" customHeight="1" x14ac:dyDescent="0.25">
      <c r="A1900" s="79">
        <v>10</v>
      </c>
      <c r="B1900" s="80" t="s">
        <v>631</v>
      </c>
      <c r="C1900" s="78" t="s">
        <v>14</v>
      </c>
      <c r="D1900" s="78">
        <v>2</v>
      </c>
      <c r="E1900" s="78"/>
      <c r="F1900" s="54"/>
    </row>
    <row r="1901" spans="1:6" s="141" customFormat="1" ht="29.45" customHeight="1" x14ac:dyDescent="0.25">
      <c r="A1901" s="79">
        <v>11</v>
      </c>
      <c r="B1901" s="80" t="s">
        <v>1537</v>
      </c>
      <c r="C1901" s="78" t="s">
        <v>14</v>
      </c>
      <c r="D1901" s="78">
        <v>4</v>
      </c>
      <c r="E1901" s="78"/>
      <c r="F1901" s="54"/>
    </row>
    <row r="1902" spans="1:6" s="141" customFormat="1" ht="38.25" x14ac:dyDescent="0.25">
      <c r="A1902" s="79">
        <v>12</v>
      </c>
      <c r="B1902" s="80" t="s">
        <v>1538</v>
      </c>
      <c r="C1902" s="78" t="s">
        <v>14</v>
      </c>
      <c r="D1902" s="78">
        <v>4</v>
      </c>
      <c r="E1902" s="78"/>
      <c r="F1902" s="54"/>
    </row>
    <row r="1903" spans="1:6" s="141" customFormat="1" x14ac:dyDescent="0.25">
      <c r="A1903" s="79">
        <v>13</v>
      </c>
      <c r="B1903" s="80" t="s">
        <v>621</v>
      </c>
      <c r="C1903" s="78" t="s">
        <v>127</v>
      </c>
      <c r="D1903" s="78">
        <v>4</v>
      </c>
      <c r="E1903" s="78"/>
      <c r="F1903" s="54"/>
    </row>
    <row r="1904" spans="1:6" s="141" customFormat="1" x14ac:dyDescent="0.25">
      <c r="A1904" s="79">
        <v>14</v>
      </c>
      <c r="B1904" s="80" t="s">
        <v>590</v>
      </c>
      <c r="C1904" s="78" t="s">
        <v>14</v>
      </c>
      <c r="D1904" s="78">
        <v>8</v>
      </c>
      <c r="E1904" s="78"/>
      <c r="F1904" s="54"/>
    </row>
    <row r="1905" spans="1:18" s="141" customFormat="1" x14ac:dyDescent="0.25">
      <c r="A1905" s="79">
        <v>15</v>
      </c>
      <c r="B1905" s="80" t="s">
        <v>591</v>
      </c>
      <c r="C1905" s="78" t="s">
        <v>14</v>
      </c>
      <c r="D1905" s="78">
        <v>12</v>
      </c>
      <c r="E1905" s="78"/>
      <c r="F1905" s="54"/>
    </row>
    <row r="1906" spans="1:18" s="141" customFormat="1" ht="41.45" customHeight="1" x14ac:dyDescent="0.25">
      <c r="A1906" s="79">
        <v>16</v>
      </c>
      <c r="B1906" s="80" t="s">
        <v>1539</v>
      </c>
      <c r="C1906" s="78" t="s">
        <v>137</v>
      </c>
      <c r="D1906" s="78">
        <v>2</v>
      </c>
      <c r="E1906" s="78"/>
      <c r="F1906" s="54"/>
    </row>
    <row r="1907" spans="1:18" s="141" customFormat="1" ht="41.45" customHeight="1" x14ac:dyDescent="0.25">
      <c r="A1907" s="79">
        <v>17</v>
      </c>
      <c r="B1907" s="80" t="s">
        <v>1540</v>
      </c>
      <c r="C1907" s="78" t="s">
        <v>137</v>
      </c>
      <c r="D1907" s="78">
        <v>4</v>
      </c>
      <c r="E1907" s="78"/>
      <c r="F1907" s="54"/>
    </row>
    <row r="1908" spans="1:18" s="141" customFormat="1" x14ac:dyDescent="0.25">
      <c r="A1908" s="79">
        <v>18</v>
      </c>
      <c r="B1908" s="80" t="s">
        <v>594</v>
      </c>
      <c r="C1908" s="78" t="s">
        <v>138</v>
      </c>
      <c r="D1908" s="78">
        <v>2</v>
      </c>
      <c r="E1908" s="78"/>
      <c r="F1908" s="54"/>
    </row>
    <row r="1909" spans="1:18" s="141" customFormat="1" ht="38.25" x14ac:dyDescent="0.25">
      <c r="A1909" s="79">
        <v>19</v>
      </c>
      <c r="B1909" s="99" t="s">
        <v>1541</v>
      </c>
      <c r="C1909" s="78" t="s">
        <v>138</v>
      </c>
      <c r="D1909" s="78">
        <v>6</v>
      </c>
      <c r="E1909" s="78"/>
      <c r="F1909" s="54"/>
    </row>
    <row r="1910" spans="1:18" ht="38.25" x14ac:dyDescent="0.25">
      <c r="A1910" s="79">
        <v>20</v>
      </c>
      <c r="B1910" s="99" t="s">
        <v>1542</v>
      </c>
      <c r="C1910" s="78" t="s">
        <v>138</v>
      </c>
      <c r="D1910" s="78">
        <v>3</v>
      </c>
      <c r="E1910" s="78"/>
      <c r="F1910" s="54"/>
    </row>
    <row r="1911" spans="1:18" ht="38.25" x14ac:dyDescent="0.25">
      <c r="A1911" s="79">
        <v>21</v>
      </c>
      <c r="B1911" s="106" t="s">
        <v>1543</v>
      </c>
      <c r="C1911" s="78" t="s">
        <v>138</v>
      </c>
      <c r="D1911" s="78">
        <v>1</v>
      </c>
      <c r="E1911" s="78"/>
      <c r="F1911" s="54"/>
    </row>
    <row r="1912" spans="1:18" ht="38.25" x14ac:dyDescent="0.25">
      <c r="A1912" s="79">
        <v>22</v>
      </c>
      <c r="B1912" s="99" t="s">
        <v>1544</v>
      </c>
      <c r="C1912" s="78" t="s">
        <v>138</v>
      </c>
      <c r="D1912" s="78">
        <v>9</v>
      </c>
      <c r="E1912" s="78"/>
      <c r="F1912" s="54"/>
    </row>
    <row r="1913" spans="1:18" s="119" customFormat="1" ht="38.25" x14ac:dyDescent="0.25">
      <c r="A1913" s="107">
        <v>23</v>
      </c>
      <c r="B1913" s="99" t="s">
        <v>1545</v>
      </c>
      <c r="C1913" s="83" t="s">
        <v>138</v>
      </c>
      <c r="D1913" s="83">
        <v>3</v>
      </c>
      <c r="E1913" s="83"/>
      <c r="F1913" s="54"/>
    </row>
    <row r="1914" spans="1:18" ht="44.45" customHeight="1" x14ac:dyDescent="0.25">
      <c r="A1914" s="79">
        <v>24</v>
      </c>
      <c r="B1914" s="80" t="s">
        <v>1513</v>
      </c>
      <c r="C1914" s="78" t="s">
        <v>14</v>
      </c>
      <c r="D1914" s="78">
        <v>3</v>
      </c>
      <c r="E1914" s="78"/>
      <c r="F1914" s="54"/>
    </row>
    <row r="1915" spans="1:18" ht="34.5" customHeight="1" x14ac:dyDescent="0.25">
      <c r="A1915" s="79">
        <v>25</v>
      </c>
      <c r="B1915" s="80" t="s">
        <v>597</v>
      </c>
      <c r="C1915" s="78" t="s">
        <v>137</v>
      </c>
      <c r="D1915" s="78">
        <v>1</v>
      </c>
      <c r="E1915" s="78"/>
      <c r="F1915" s="54"/>
    </row>
    <row r="1916" spans="1:18" ht="15" customHeight="1" x14ac:dyDescent="0.25">
      <c r="A1916" s="79">
        <v>26</v>
      </c>
      <c r="B1916" s="80" t="s">
        <v>598</v>
      </c>
      <c r="C1916" s="78" t="s">
        <v>137</v>
      </c>
      <c r="D1916" s="78">
        <v>1</v>
      </c>
      <c r="E1916" s="78"/>
      <c r="F1916" s="54"/>
    </row>
    <row r="1917" spans="1:18" ht="30.75" customHeight="1" x14ac:dyDescent="0.25">
      <c r="A1917" s="251" t="s">
        <v>599</v>
      </c>
      <c r="B1917" s="148"/>
      <c r="C1917" s="145"/>
      <c r="D1917" s="145"/>
      <c r="E1917" s="78"/>
      <c r="F1917" s="78"/>
    </row>
    <row r="1918" spans="1:18" s="9" customFormat="1" x14ac:dyDescent="0.25">
      <c r="A1918" s="22" t="s">
        <v>4</v>
      </c>
      <c r="B1918" s="23" t="s">
        <v>5</v>
      </c>
      <c r="C1918" s="24" t="s">
        <v>6</v>
      </c>
      <c r="D1918" s="24" t="s">
        <v>7</v>
      </c>
      <c r="E1918" s="24"/>
      <c r="F1918" s="24"/>
      <c r="G1918" s="110"/>
      <c r="H1918" s="110"/>
      <c r="I1918" s="110"/>
    </row>
    <row r="1919" spans="1:18" s="21" customFormat="1" x14ac:dyDescent="0.25">
      <c r="A1919" s="29" t="s">
        <v>71</v>
      </c>
      <c r="B1919" s="30"/>
      <c r="C1919" s="31"/>
      <c r="D1919" s="32"/>
      <c r="E1919" s="32"/>
      <c r="F1919" s="32"/>
      <c r="G1919" s="33"/>
    </row>
    <row r="1920" spans="1:18" x14ac:dyDescent="0.25">
      <c r="A1920" s="178" t="s">
        <v>527</v>
      </c>
      <c r="B1920" s="179"/>
      <c r="C1920" s="180"/>
      <c r="D1920" s="180"/>
      <c r="E1920" s="78"/>
      <c r="F1920" s="78"/>
      <c r="M1920" s="181"/>
      <c r="Q1920" s="182"/>
      <c r="R1920" s="183"/>
    </row>
    <row r="1921" spans="1:18" ht="15" customHeight="1" x14ac:dyDescent="0.25">
      <c r="A1921" s="79">
        <v>1</v>
      </c>
      <c r="B1921" s="80" t="s">
        <v>528</v>
      </c>
      <c r="C1921" s="78" t="s">
        <v>127</v>
      </c>
      <c r="D1921" s="78">
        <v>120</v>
      </c>
      <c r="E1921" s="78"/>
      <c r="F1921" s="54"/>
      <c r="M1921" s="181"/>
      <c r="Q1921" s="182"/>
      <c r="R1921" s="183"/>
    </row>
    <row r="1922" spans="1:18" ht="15" customHeight="1" x14ac:dyDescent="0.25">
      <c r="A1922" s="79">
        <v>2</v>
      </c>
      <c r="B1922" s="80" t="s">
        <v>529</v>
      </c>
      <c r="C1922" s="78" t="s">
        <v>127</v>
      </c>
      <c r="D1922" s="78">
        <v>115</v>
      </c>
      <c r="E1922" s="78"/>
      <c r="F1922" s="54"/>
      <c r="M1922" s="181"/>
      <c r="Q1922" s="182"/>
      <c r="R1922" s="183"/>
    </row>
    <row r="1923" spans="1:18" ht="15" customHeight="1" x14ac:dyDescent="0.25">
      <c r="A1923" s="79">
        <v>3</v>
      </c>
      <c r="B1923" s="80" t="s">
        <v>530</v>
      </c>
      <c r="C1923" s="78" t="s">
        <v>127</v>
      </c>
      <c r="D1923" s="78">
        <v>90</v>
      </c>
      <c r="E1923" s="78"/>
      <c r="F1923" s="54"/>
      <c r="M1923" s="184"/>
      <c r="N1923" s="185"/>
      <c r="Q1923" s="182"/>
    </row>
    <row r="1924" spans="1:18" ht="15" customHeight="1" x14ac:dyDescent="0.25">
      <c r="A1924" s="79">
        <v>4</v>
      </c>
      <c r="B1924" s="80" t="s">
        <v>531</v>
      </c>
      <c r="C1924" s="78" t="s">
        <v>127</v>
      </c>
      <c r="D1924" s="78">
        <v>105</v>
      </c>
      <c r="E1924" s="78"/>
      <c r="F1924" s="54"/>
      <c r="M1924" s="184"/>
      <c r="N1924" s="185"/>
      <c r="Q1924" s="182"/>
    </row>
    <row r="1925" spans="1:18" ht="32.25" customHeight="1" x14ac:dyDescent="0.25">
      <c r="A1925" s="79">
        <v>5</v>
      </c>
      <c r="B1925" s="80" t="s">
        <v>532</v>
      </c>
      <c r="C1925" s="78" t="s">
        <v>127</v>
      </c>
      <c r="D1925" s="78">
        <v>8</v>
      </c>
      <c r="E1925" s="78"/>
      <c r="F1925" s="54"/>
      <c r="M1925" s="184"/>
      <c r="N1925" s="185"/>
      <c r="Q1925" s="182"/>
    </row>
    <row r="1926" spans="1:18" ht="29.45" customHeight="1" x14ac:dyDescent="0.25">
      <c r="A1926" s="79">
        <v>6</v>
      </c>
      <c r="B1926" s="80" t="s">
        <v>533</v>
      </c>
      <c r="C1926" s="78" t="s">
        <v>127</v>
      </c>
      <c r="D1926" s="78">
        <v>149</v>
      </c>
      <c r="E1926" s="78"/>
      <c r="F1926" s="54"/>
      <c r="M1926" s="184"/>
      <c r="N1926" s="185"/>
      <c r="Q1926" s="182"/>
    </row>
    <row r="1927" spans="1:18" ht="29.45" customHeight="1" x14ac:dyDescent="0.25">
      <c r="A1927" s="79">
        <v>7</v>
      </c>
      <c r="B1927" s="80" t="s">
        <v>534</v>
      </c>
      <c r="C1927" s="78" t="s">
        <v>127</v>
      </c>
      <c r="D1927" s="78">
        <v>127</v>
      </c>
      <c r="E1927" s="78"/>
      <c r="F1927" s="54"/>
      <c r="M1927" s="184"/>
      <c r="N1927" s="185"/>
      <c r="Q1927" s="182"/>
    </row>
    <row r="1928" spans="1:18" ht="29.45" customHeight="1" x14ac:dyDescent="0.25">
      <c r="A1928" s="79">
        <v>8</v>
      </c>
      <c r="B1928" s="80" t="s">
        <v>535</v>
      </c>
      <c r="C1928" s="78" t="s">
        <v>127</v>
      </c>
      <c r="D1928" s="78">
        <v>12</v>
      </c>
      <c r="E1928" s="78"/>
      <c r="F1928" s="54"/>
      <c r="M1928" s="184"/>
      <c r="N1928" s="185"/>
      <c r="Q1928" s="182"/>
    </row>
    <row r="1929" spans="1:18" ht="29.45" customHeight="1" x14ac:dyDescent="0.25">
      <c r="A1929" s="79">
        <v>9</v>
      </c>
      <c r="B1929" s="80" t="s">
        <v>536</v>
      </c>
      <c r="C1929" s="78" t="s">
        <v>127</v>
      </c>
      <c r="D1929" s="78">
        <v>60</v>
      </c>
      <c r="E1929" s="78"/>
      <c r="F1929" s="54"/>
      <c r="M1929" s="186"/>
      <c r="N1929" s="186"/>
      <c r="O1929" s="186"/>
      <c r="P1929" s="186"/>
      <c r="Q1929" s="182"/>
    </row>
    <row r="1930" spans="1:18" ht="29.45" customHeight="1" x14ac:dyDescent="0.25">
      <c r="A1930" s="79">
        <v>10</v>
      </c>
      <c r="B1930" s="80" t="s">
        <v>537</v>
      </c>
      <c r="C1930" s="78" t="s">
        <v>127</v>
      </c>
      <c r="D1930" s="78">
        <v>56</v>
      </c>
      <c r="E1930" s="78"/>
      <c r="F1930" s="54"/>
      <c r="M1930" s="186"/>
      <c r="N1930" s="186"/>
      <c r="O1930" s="186"/>
      <c r="P1930" s="186"/>
      <c r="Q1930" s="182"/>
    </row>
    <row r="1931" spans="1:18" ht="29.45" customHeight="1" x14ac:dyDescent="0.25">
      <c r="A1931" s="79">
        <v>11</v>
      </c>
      <c r="B1931" s="80" t="s">
        <v>538</v>
      </c>
      <c r="C1931" s="78" t="s">
        <v>127</v>
      </c>
      <c r="D1931" s="78">
        <v>26</v>
      </c>
      <c r="E1931" s="78"/>
      <c r="F1931" s="54"/>
      <c r="M1931" s="186"/>
      <c r="N1931" s="186"/>
      <c r="O1931" s="186"/>
      <c r="P1931" s="186"/>
      <c r="Q1931" s="182"/>
    </row>
    <row r="1932" spans="1:18" ht="29.45" customHeight="1" x14ac:dyDescent="0.25">
      <c r="A1932" s="79">
        <v>12</v>
      </c>
      <c r="B1932" s="80" t="s">
        <v>540</v>
      </c>
      <c r="C1932" s="78" t="s">
        <v>127</v>
      </c>
      <c r="D1932" s="78">
        <v>25</v>
      </c>
      <c r="E1932" s="78"/>
      <c r="F1932" s="54"/>
      <c r="M1932" s="186"/>
      <c r="N1932" s="186"/>
      <c r="O1932" s="186"/>
      <c r="P1932" s="186"/>
      <c r="Q1932" s="182"/>
    </row>
    <row r="1933" spans="1:18" ht="29.45" customHeight="1" x14ac:dyDescent="0.25">
      <c r="A1933" s="79">
        <v>13</v>
      </c>
      <c r="B1933" s="80" t="s">
        <v>600</v>
      </c>
      <c r="C1933" s="78" t="s">
        <v>127</v>
      </c>
      <c r="D1933" s="78">
        <v>13</v>
      </c>
      <c r="E1933" s="78"/>
      <c r="F1933" s="54"/>
      <c r="M1933" s="186"/>
      <c r="N1933" s="186"/>
      <c r="O1933" s="186"/>
      <c r="P1933" s="186"/>
      <c r="Q1933" s="182"/>
    </row>
    <row r="1934" spans="1:18" ht="29.45" customHeight="1" x14ac:dyDescent="0.25">
      <c r="A1934" s="79">
        <v>14</v>
      </c>
      <c r="B1934" s="80" t="s">
        <v>632</v>
      </c>
      <c r="C1934" s="78" t="s">
        <v>127</v>
      </c>
      <c r="D1934" s="78">
        <v>3</v>
      </c>
      <c r="E1934" s="78"/>
      <c r="F1934" s="54"/>
      <c r="M1934" s="186"/>
      <c r="N1934" s="186"/>
      <c r="O1934" s="186"/>
      <c r="P1934" s="186"/>
      <c r="Q1934" s="182"/>
    </row>
    <row r="1935" spans="1:18" ht="29.45" customHeight="1" x14ac:dyDescent="0.25">
      <c r="A1935" s="79">
        <v>15</v>
      </c>
      <c r="B1935" s="80" t="s">
        <v>633</v>
      </c>
      <c r="C1935" s="78" t="s">
        <v>127</v>
      </c>
      <c r="D1935" s="78">
        <v>20</v>
      </c>
      <c r="E1935" s="78"/>
      <c r="F1935" s="54"/>
      <c r="M1935" s="186"/>
      <c r="N1935" s="186"/>
      <c r="O1935" s="186"/>
      <c r="P1935" s="186"/>
      <c r="Q1935" s="182"/>
    </row>
    <row r="1936" spans="1:18" ht="29.45" customHeight="1" x14ac:dyDescent="0.25">
      <c r="A1936" s="79">
        <v>16</v>
      </c>
      <c r="B1936" s="80" t="s">
        <v>634</v>
      </c>
      <c r="C1936" s="78" t="s">
        <v>127</v>
      </c>
      <c r="D1936" s="78">
        <v>20</v>
      </c>
      <c r="E1936" s="78"/>
      <c r="F1936" s="54"/>
      <c r="M1936" s="186"/>
      <c r="N1936" s="186"/>
      <c r="O1936" s="186"/>
      <c r="P1936" s="186"/>
      <c r="Q1936" s="182"/>
    </row>
    <row r="1937" spans="1:18" ht="29.45" customHeight="1" x14ac:dyDescent="0.25">
      <c r="A1937" s="79">
        <v>17</v>
      </c>
      <c r="B1937" s="80" t="s">
        <v>635</v>
      </c>
      <c r="C1937" s="78" t="s">
        <v>127</v>
      </c>
      <c r="D1937" s="78">
        <v>20</v>
      </c>
      <c r="E1937" s="78"/>
      <c r="F1937" s="54"/>
      <c r="M1937" s="186"/>
      <c r="N1937" s="186"/>
      <c r="O1937" s="186"/>
      <c r="P1937" s="186"/>
      <c r="Q1937" s="182"/>
    </row>
    <row r="1938" spans="1:18" ht="38.25" x14ac:dyDescent="0.25">
      <c r="A1938" s="79">
        <v>18</v>
      </c>
      <c r="B1938" s="80" t="s">
        <v>541</v>
      </c>
      <c r="C1938" s="78" t="s">
        <v>127</v>
      </c>
      <c r="D1938" s="78">
        <v>210</v>
      </c>
      <c r="E1938" s="78"/>
      <c r="F1938" s="54"/>
      <c r="M1938" s="181"/>
      <c r="Q1938" s="182"/>
      <c r="R1938" s="183"/>
    </row>
    <row r="1939" spans="1:18" x14ac:dyDescent="0.25">
      <c r="A1939" s="79">
        <v>19</v>
      </c>
      <c r="B1939" s="80" t="s">
        <v>604</v>
      </c>
      <c r="C1939" s="78" t="s">
        <v>127</v>
      </c>
      <c r="D1939" s="78">
        <v>4</v>
      </c>
      <c r="E1939" s="78"/>
      <c r="F1939" s="54"/>
      <c r="M1939" s="181"/>
      <c r="Q1939" s="182"/>
      <c r="R1939" s="183"/>
    </row>
    <row r="1940" spans="1:18" s="119" customFormat="1" ht="64.150000000000006" customHeight="1" x14ac:dyDescent="0.25">
      <c r="A1940" s="107">
        <v>20</v>
      </c>
      <c r="B1940" s="99" t="s">
        <v>1546</v>
      </c>
      <c r="C1940" s="83" t="s">
        <v>14</v>
      </c>
      <c r="D1940" s="83">
        <v>2</v>
      </c>
      <c r="E1940" s="83"/>
      <c r="F1940" s="54"/>
      <c r="M1940" s="187"/>
      <c r="Q1940" s="188"/>
      <c r="R1940" s="189"/>
    </row>
    <row r="1941" spans="1:18" ht="15.6" customHeight="1" x14ac:dyDescent="0.25">
      <c r="A1941" s="79">
        <v>21</v>
      </c>
      <c r="B1941" s="80" t="s">
        <v>1547</v>
      </c>
      <c r="C1941" s="78" t="s">
        <v>127</v>
      </c>
      <c r="D1941" s="78">
        <f>D1921+D1922+D1925</f>
        <v>243</v>
      </c>
      <c r="E1941" s="78"/>
      <c r="F1941" s="54"/>
      <c r="M1941" s="181"/>
      <c r="Q1941" s="182"/>
      <c r="R1941" s="183"/>
    </row>
    <row r="1942" spans="1:18" ht="15.6" customHeight="1" x14ac:dyDescent="0.25">
      <c r="A1942" s="79">
        <v>22</v>
      </c>
      <c r="B1942" s="80" t="s">
        <v>1548</v>
      </c>
      <c r="C1942" s="78" t="s">
        <v>127</v>
      </c>
      <c r="D1942" s="78">
        <f>D1923+D1924+D1926+D1927+D1928</f>
        <v>483</v>
      </c>
      <c r="E1942" s="78"/>
      <c r="F1942" s="54"/>
      <c r="M1942" s="186"/>
      <c r="N1942" s="186"/>
      <c r="O1942" s="186"/>
      <c r="P1942" s="186"/>
      <c r="Q1942" s="182"/>
    </row>
    <row r="1943" spans="1:18" ht="15.6" customHeight="1" x14ac:dyDescent="0.25">
      <c r="A1943" s="79">
        <v>23</v>
      </c>
      <c r="B1943" s="80" t="s">
        <v>1549</v>
      </c>
      <c r="C1943" s="78" t="s">
        <v>127</v>
      </c>
      <c r="D1943" s="78">
        <f>D1929+D1930+D1931</f>
        <v>142</v>
      </c>
      <c r="E1943" s="78"/>
      <c r="F1943" s="54"/>
      <c r="M1943" s="184"/>
      <c r="N1943" s="185"/>
      <c r="Q1943" s="182"/>
    </row>
    <row r="1944" spans="1:18" ht="15.6" customHeight="1" x14ac:dyDescent="0.25">
      <c r="A1944" s="79">
        <v>24</v>
      </c>
      <c r="B1944" s="80" t="s">
        <v>1550</v>
      </c>
      <c r="C1944" s="78" t="s">
        <v>127</v>
      </c>
      <c r="D1944" s="78">
        <f>D1933+D1932</f>
        <v>38</v>
      </c>
      <c r="E1944" s="78"/>
      <c r="F1944" s="54"/>
      <c r="M1944" s="184"/>
      <c r="N1944" s="185"/>
      <c r="Q1944" s="182"/>
    </row>
    <row r="1945" spans="1:18" ht="15.6" customHeight="1" x14ac:dyDescent="0.25">
      <c r="A1945" s="79">
        <v>25</v>
      </c>
      <c r="B1945" s="80" t="s">
        <v>1551</v>
      </c>
      <c r="C1945" s="78" t="s">
        <v>127</v>
      </c>
      <c r="D1945" s="78">
        <f>D1934+D1935</f>
        <v>23</v>
      </c>
      <c r="E1945" s="78"/>
      <c r="F1945" s="54"/>
      <c r="M1945" s="184"/>
      <c r="N1945" s="185"/>
      <c r="Q1945" s="182"/>
    </row>
    <row r="1946" spans="1:18" ht="15.6" customHeight="1" x14ac:dyDescent="0.25">
      <c r="A1946" s="79">
        <v>26</v>
      </c>
      <c r="B1946" s="80" t="s">
        <v>1552</v>
      </c>
      <c r="C1946" s="78" t="s">
        <v>127</v>
      </c>
      <c r="D1946" s="78">
        <f>D1936+D1937</f>
        <v>40</v>
      </c>
      <c r="E1946" s="78"/>
      <c r="F1946" s="54"/>
      <c r="M1946" s="184"/>
      <c r="N1946" s="185"/>
      <c r="Q1946" s="182"/>
    </row>
    <row r="1947" spans="1:18" ht="15.6" customHeight="1" x14ac:dyDescent="0.25">
      <c r="A1947" s="79">
        <v>27</v>
      </c>
      <c r="B1947" s="80" t="s">
        <v>1553</v>
      </c>
      <c r="C1947" s="78" t="s">
        <v>127</v>
      </c>
      <c r="D1947" s="78">
        <f>D1938</f>
        <v>210</v>
      </c>
      <c r="E1947" s="78"/>
      <c r="F1947" s="54"/>
      <c r="M1947" s="181"/>
      <c r="Q1947" s="182"/>
      <c r="R1947" s="183"/>
    </row>
    <row r="1948" spans="1:18" ht="15.6" customHeight="1" x14ac:dyDescent="0.25">
      <c r="A1948" s="79">
        <v>28</v>
      </c>
      <c r="B1948" s="80" t="s">
        <v>1554</v>
      </c>
      <c r="C1948" s="78" t="s">
        <v>14</v>
      </c>
      <c r="D1948" s="78">
        <v>6</v>
      </c>
      <c r="E1948" s="78"/>
      <c r="F1948" s="54"/>
      <c r="M1948" s="181"/>
      <c r="Q1948" s="182"/>
      <c r="R1948" s="183"/>
    </row>
    <row r="1949" spans="1:18" ht="15.6" customHeight="1" x14ac:dyDescent="0.25">
      <c r="A1949" s="79">
        <v>29</v>
      </c>
      <c r="B1949" s="80" t="s">
        <v>543</v>
      </c>
      <c r="C1949" s="78" t="s">
        <v>14</v>
      </c>
      <c r="D1949" s="78">
        <v>5</v>
      </c>
      <c r="E1949" s="78"/>
      <c r="F1949" s="54"/>
      <c r="M1949" s="181"/>
      <c r="Q1949" s="182"/>
      <c r="R1949" s="183"/>
    </row>
    <row r="1950" spans="1:18" ht="15.6" customHeight="1" x14ac:dyDescent="0.25">
      <c r="A1950" s="79">
        <v>30</v>
      </c>
      <c r="B1950" s="80" t="s">
        <v>636</v>
      </c>
      <c r="C1950" s="78" t="s">
        <v>14</v>
      </c>
      <c r="D1950" s="78">
        <v>1</v>
      </c>
      <c r="E1950" s="78"/>
      <c r="F1950" s="54"/>
      <c r="M1950" s="181"/>
      <c r="Q1950" s="182"/>
      <c r="R1950" s="183"/>
    </row>
    <row r="1951" spans="1:18" ht="15.6" customHeight="1" x14ac:dyDescent="0.25">
      <c r="A1951" s="79">
        <v>31</v>
      </c>
      <c r="B1951" s="80" t="s">
        <v>637</v>
      </c>
      <c r="C1951" s="78" t="s">
        <v>14</v>
      </c>
      <c r="D1951" s="78">
        <v>2</v>
      </c>
      <c r="E1951" s="78"/>
      <c r="F1951" s="54"/>
      <c r="M1951" s="181"/>
      <c r="Q1951" s="182"/>
      <c r="R1951" s="183"/>
    </row>
    <row r="1952" spans="1:18" ht="15.6" customHeight="1" x14ac:dyDescent="0.25">
      <c r="A1952" s="79">
        <v>32</v>
      </c>
      <c r="B1952" s="80" t="s">
        <v>638</v>
      </c>
      <c r="C1952" s="78" t="s">
        <v>14</v>
      </c>
      <c r="D1952" s="78">
        <v>2</v>
      </c>
      <c r="E1952" s="78"/>
      <c r="F1952" s="54"/>
      <c r="M1952" s="181"/>
      <c r="Q1952" s="182"/>
      <c r="R1952" s="183"/>
    </row>
    <row r="1953" spans="1:18" ht="15.6" customHeight="1" x14ac:dyDescent="0.25">
      <c r="A1953" s="79">
        <v>33</v>
      </c>
      <c r="B1953" s="80" t="s">
        <v>639</v>
      </c>
      <c r="C1953" s="78" t="s">
        <v>14</v>
      </c>
      <c r="D1953" s="78">
        <v>1</v>
      </c>
      <c r="E1953" s="78"/>
      <c r="F1953" s="54"/>
      <c r="M1953" s="181"/>
      <c r="Q1953" s="182"/>
      <c r="R1953" s="183"/>
    </row>
    <row r="1954" spans="1:18" ht="15.6" customHeight="1" x14ac:dyDescent="0.25">
      <c r="A1954" s="79">
        <v>34</v>
      </c>
      <c r="B1954" s="80" t="s">
        <v>640</v>
      </c>
      <c r="C1954" s="78" t="s">
        <v>14</v>
      </c>
      <c r="D1954" s="78">
        <v>1</v>
      </c>
      <c r="E1954" s="78"/>
      <c r="F1954" s="54"/>
      <c r="M1954" s="181"/>
      <c r="Q1954" s="182"/>
      <c r="R1954" s="183"/>
    </row>
    <row r="1955" spans="1:18" ht="15.6" customHeight="1" x14ac:dyDescent="0.25">
      <c r="A1955" s="79">
        <v>35</v>
      </c>
      <c r="B1955" s="80" t="s">
        <v>641</v>
      </c>
      <c r="C1955" s="78" t="s">
        <v>14</v>
      </c>
      <c r="D1955" s="78">
        <v>1</v>
      </c>
      <c r="E1955" s="78"/>
      <c r="F1955" s="54"/>
      <c r="M1955" s="181"/>
      <c r="Q1955" s="182"/>
      <c r="R1955" s="183"/>
    </row>
    <row r="1956" spans="1:18" ht="15.6" customHeight="1" x14ac:dyDescent="0.25">
      <c r="A1956" s="79">
        <v>36</v>
      </c>
      <c r="B1956" s="80" t="s">
        <v>544</v>
      </c>
      <c r="C1956" s="78" t="s">
        <v>14</v>
      </c>
      <c r="D1956" s="78">
        <v>2</v>
      </c>
      <c r="E1956" s="78"/>
      <c r="F1956" s="54"/>
      <c r="M1956" s="181"/>
      <c r="Q1956" s="182"/>
      <c r="R1956" s="183"/>
    </row>
    <row r="1957" spans="1:18" ht="15.6" customHeight="1" x14ac:dyDescent="0.25">
      <c r="A1957" s="79">
        <v>37</v>
      </c>
      <c r="B1957" s="80" t="s">
        <v>545</v>
      </c>
      <c r="C1957" s="78" t="s">
        <v>14</v>
      </c>
      <c r="D1957" s="78">
        <v>1</v>
      </c>
      <c r="E1957" s="78"/>
      <c r="F1957" s="54"/>
      <c r="M1957" s="181"/>
      <c r="Q1957" s="182"/>
      <c r="R1957" s="183"/>
    </row>
    <row r="1958" spans="1:18" ht="15.6" customHeight="1" x14ac:dyDescent="0.25">
      <c r="A1958" s="79">
        <v>38</v>
      </c>
      <c r="B1958" s="80" t="s">
        <v>642</v>
      </c>
      <c r="C1958" s="78" t="s">
        <v>14</v>
      </c>
      <c r="D1958" s="78">
        <v>1</v>
      </c>
      <c r="E1958" s="78"/>
      <c r="F1958" s="54"/>
      <c r="M1958" s="181"/>
      <c r="Q1958" s="182"/>
      <c r="R1958" s="183"/>
    </row>
    <row r="1959" spans="1:18" ht="15.6" customHeight="1" x14ac:dyDescent="0.25">
      <c r="A1959" s="79">
        <v>39</v>
      </c>
      <c r="B1959" s="80" t="s">
        <v>643</v>
      </c>
      <c r="C1959" s="78" t="s">
        <v>14</v>
      </c>
      <c r="D1959" s="78">
        <v>1</v>
      </c>
      <c r="E1959" s="78"/>
      <c r="F1959" s="54"/>
      <c r="M1959" s="181"/>
      <c r="Q1959" s="182"/>
      <c r="R1959" s="183"/>
    </row>
    <row r="1960" spans="1:18" ht="15.6" customHeight="1" x14ac:dyDescent="0.25">
      <c r="A1960" s="79">
        <v>40</v>
      </c>
      <c r="B1960" s="80" t="s">
        <v>644</v>
      </c>
      <c r="C1960" s="78" t="s">
        <v>14</v>
      </c>
      <c r="D1960" s="78">
        <v>1</v>
      </c>
      <c r="E1960" s="78"/>
      <c r="F1960" s="54"/>
      <c r="M1960" s="181"/>
      <c r="Q1960" s="182"/>
      <c r="R1960" s="183"/>
    </row>
    <row r="1961" spans="1:18" ht="15.6" customHeight="1" x14ac:dyDescent="0.25">
      <c r="A1961" s="79">
        <v>41</v>
      </c>
      <c r="B1961" s="80" t="s">
        <v>550</v>
      </c>
      <c r="C1961" s="78" t="s">
        <v>137</v>
      </c>
      <c r="D1961" s="78">
        <v>12</v>
      </c>
      <c r="E1961" s="78"/>
      <c r="F1961" s="54"/>
      <c r="M1961" s="181"/>
      <c r="Q1961" s="182"/>
      <c r="R1961" s="183"/>
    </row>
    <row r="1962" spans="1:18" ht="15.6" customHeight="1" x14ac:dyDescent="0.25">
      <c r="A1962" s="79">
        <v>42</v>
      </c>
      <c r="B1962" s="80" t="s">
        <v>551</v>
      </c>
      <c r="C1962" s="78" t="s">
        <v>14</v>
      </c>
      <c r="D1962" s="78">
        <v>1</v>
      </c>
      <c r="E1962" s="78"/>
      <c r="F1962" s="54"/>
      <c r="M1962" s="181"/>
      <c r="Q1962" s="182"/>
      <c r="R1962" s="183"/>
    </row>
    <row r="1963" spans="1:18" ht="15.6" customHeight="1" x14ac:dyDescent="0.25">
      <c r="A1963" s="79">
        <v>43</v>
      </c>
      <c r="B1963" s="80" t="s">
        <v>605</v>
      </c>
      <c r="C1963" s="78" t="s">
        <v>14</v>
      </c>
      <c r="D1963" s="78">
        <v>12</v>
      </c>
      <c r="E1963" s="78"/>
      <c r="F1963" s="54"/>
      <c r="M1963" s="181"/>
      <c r="Q1963" s="182"/>
      <c r="R1963" s="183"/>
    </row>
    <row r="1964" spans="1:18" ht="15.6" customHeight="1" x14ac:dyDescent="0.25">
      <c r="A1964" s="79">
        <v>44</v>
      </c>
      <c r="B1964" s="80" t="s">
        <v>645</v>
      </c>
      <c r="C1964" s="78" t="s">
        <v>14</v>
      </c>
      <c r="D1964" s="78">
        <v>1</v>
      </c>
      <c r="E1964" s="78"/>
      <c r="F1964" s="54"/>
      <c r="M1964" s="181"/>
      <c r="Q1964" s="182"/>
      <c r="R1964" s="183"/>
    </row>
    <row r="1965" spans="1:18" ht="15.6" customHeight="1" x14ac:dyDescent="0.25">
      <c r="A1965" s="79">
        <v>45</v>
      </c>
      <c r="B1965" s="80" t="s">
        <v>606</v>
      </c>
      <c r="C1965" s="78" t="s">
        <v>14</v>
      </c>
      <c r="D1965" s="78">
        <v>1</v>
      </c>
      <c r="E1965" s="78"/>
      <c r="F1965" s="54"/>
      <c r="M1965" s="181"/>
      <c r="Q1965" s="182"/>
      <c r="R1965" s="183"/>
    </row>
    <row r="1966" spans="1:18" ht="15.6" customHeight="1" x14ac:dyDescent="0.25">
      <c r="A1966" s="79">
        <v>46</v>
      </c>
      <c r="B1966" s="80" t="s">
        <v>607</v>
      </c>
      <c r="C1966" s="78" t="s">
        <v>14</v>
      </c>
      <c r="D1966" s="78">
        <v>1</v>
      </c>
      <c r="E1966" s="78"/>
      <c r="F1966" s="54"/>
      <c r="M1966" s="181"/>
      <c r="Q1966" s="182"/>
      <c r="R1966" s="183"/>
    </row>
    <row r="1967" spans="1:18" ht="15.6" customHeight="1" x14ac:dyDescent="0.25">
      <c r="A1967" s="79">
        <v>47</v>
      </c>
      <c r="B1967" s="80" t="s">
        <v>553</v>
      </c>
      <c r="C1967" s="78" t="s">
        <v>14</v>
      </c>
      <c r="D1967" s="78">
        <v>5</v>
      </c>
      <c r="E1967" s="78"/>
      <c r="F1967" s="54"/>
      <c r="M1967" s="181"/>
      <c r="Q1967" s="182"/>
      <c r="R1967" s="183"/>
    </row>
    <row r="1968" spans="1:18" ht="15.6" customHeight="1" x14ac:dyDescent="0.25">
      <c r="A1968" s="79">
        <v>48</v>
      </c>
      <c r="B1968" s="80" t="s">
        <v>554</v>
      </c>
      <c r="C1968" s="78" t="s">
        <v>14</v>
      </c>
      <c r="D1968" s="78">
        <v>4</v>
      </c>
      <c r="E1968" s="78"/>
      <c r="F1968" s="54"/>
      <c r="M1968" s="181"/>
      <c r="Q1968" s="182"/>
      <c r="R1968" s="183"/>
    </row>
    <row r="1969" spans="1:18" ht="15.6" customHeight="1" x14ac:dyDescent="0.25">
      <c r="A1969" s="79">
        <v>49</v>
      </c>
      <c r="B1969" s="80" t="s">
        <v>608</v>
      </c>
      <c r="C1969" s="78" t="s">
        <v>14</v>
      </c>
      <c r="D1969" s="78">
        <v>6</v>
      </c>
      <c r="E1969" s="78"/>
      <c r="F1969" s="54"/>
      <c r="M1969" s="181"/>
      <c r="Q1969" s="182"/>
      <c r="R1969" s="183"/>
    </row>
    <row r="1970" spans="1:18" ht="15.6" customHeight="1" x14ac:dyDescent="0.25">
      <c r="A1970" s="79">
        <v>50</v>
      </c>
      <c r="B1970" s="80" t="s">
        <v>555</v>
      </c>
      <c r="C1970" s="78" t="s">
        <v>14</v>
      </c>
      <c r="D1970" s="78">
        <v>14</v>
      </c>
      <c r="E1970" s="78"/>
      <c r="F1970" s="54"/>
      <c r="M1970" s="181"/>
      <c r="Q1970" s="182"/>
      <c r="R1970" s="183"/>
    </row>
    <row r="1971" spans="1:18" ht="15.6" customHeight="1" x14ac:dyDescent="0.25">
      <c r="A1971" s="79">
        <v>51</v>
      </c>
      <c r="B1971" s="80" t="s">
        <v>556</v>
      </c>
      <c r="C1971" s="78" t="s">
        <v>14</v>
      </c>
      <c r="D1971" s="78">
        <v>11</v>
      </c>
      <c r="E1971" s="78"/>
      <c r="F1971" s="54"/>
      <c r="M1971" s="181"/>
      <c r="Q1971" s="182"/>
      <c r="R1971" s="183"/>
    </row>
    <row r="1972" spans="1:18" ht="15.6" customHeight="1" x14ac:dyDescent="0.25">
      <c r="A1972" s="79">
        <v>52</v>
      </c>
      <c r="B1972" s="80" t="s">
        <v>557</v>
      </c>
      <c r="C1972" s="78" t="s">
        <v>14</v>
      </c>
      <c r="D1972" s="78">
        <v>7</v>
      </c>
      <c r="E1972" s="78"/>
      <c r="F1972" s="54"/>
      <c r="M1972" s="181"/>
      <c r="Q1972" s="182"/>
      <c r="R1972" s="183"/>
    </row>
    <row r="1973" spans="1:18" ht="15.6" customHeight="1" x14ac:dyDescent="0.25">
      <c r="A1973" s="79">
        <v>53</v>
      </c>
      <c r="B1973" s="80" t="s">
        <v>558</v>
      </c>
      <c r="C1973" s="78" t="s">
        <v>14</v>
      </c>
      <c r="D1973" s="78">
        <v>5</v>
      </c>
      <c r="E1973" s="78"/>
      <c r="F1973" s="54"/>
      <c r="M1973" s="181"/>
      <c r="Q1973" s="182"/>
      <c r="R1973" s="183"/>
    </row>
    <row r="1974" spans="1:18" ht="32.450000000000003" customHeight="1" x14ac:dyDescent="0.25">
      <c r="A1974" s="79">
        <v>54</v>
      </c>
      <c r="B1974" s="80" t="s">
        <v>646</v>
      </c>
      <c r="C1974" s="78" t="s">
        <v>14</v>
      </c>
      <c r="D1974" s="78">
        <v>4</v>
      </c>
      <c r="E1974" s="78"/>
      <c r="F1974" s="54"/>
      <c r="M1974" s="181"/>
      <c r="Q1974" s="182"/>
      <c r="R1974" s="183"/>
    </row>
    <row r="1975" spans="1:18" ht="32.450000000000003" customHeight="1" x14ac:dyDescent="0.25">
      <c r="A1975" s="79">
        <v>55</v>
      </c>
      <c r="B1975" s="80" t="s">
        <v>612</v>
      </c>
      <c r="C1975" s="78" t="s">
        <v>14</v>
      </c>
      <c r="D1975" s="78">
        <v>3</v>
      </c>
      <c r="E1975" s="78"/>
      <c r="F1975" s="54"/>
      <c r="M1975" s="181"/>
      <c r="Q1975" s="182"/>
      <c r="R1975" s="183"/>
    </row>
    <row r="1976" spans="1:18" ht="32.450000000000003" customHeight="1" x14ac:dyDescent="0.25">
      <c r="A1976" s="79">
        <v>56</v>
      </c>
      <c r="B1976" s="80" t="s">
        <v>647</v>
      </c>
      <c r="C1976" s="78" t="s">
        <v>14</v>
      </c>
      <c r="D1976" s="78">
        <v>1</v>
      </c>
      <c r="E1976" s="78"/>
      <c r="F1976" s="54"/>
      <c r="M1976" s="181"/>
      <c r="Q1976" s="182"/>
      <c r="R1976" s="183"/>
    </row>
    <row r="1977" spans="1:18" ht="32.450000000000003" customHeight="1" x14ac:dyDescent="0.25">
      <c r="A1977" s="79">
        <v>57</v>
      </c>
      <c r="B1977" s="80" t="s">
        <v>610</v>
      </c>
      <c r="C1977" s="78" t="s">
        <v>14</v>
      </c>
      <c r="D1977" s="78">
        <v>1</v>
      </c>
      <c r="E1977" s="78"/>
      <c r="F1977" s="54"/>
      <c r="M1977" s="181"/>
      <c r="Q1977" s="182"/>
      <c r="R1977" s="183"/>
    </row>
    <row r="1978" spans="1:18" ht="32.450000000000003" customHeight="1" x14ac:dyDescent="0.25">
      <c r="A1978" s="79">
        <v>58</v>
      </c>
      <c r="B1978" s="80" t="s">
        <v>613</v>
      </c>
      <c r="C1978" s="78" t="s">
        <v>14</v>
      </c>
      <c r="D1978" s="78">
        <v>1</v>
      </c>
      <c r="E1978" s="78"/>
      <c r="F1978" s="54"/>
      <c r="M1978" s="181"/>
      <c r="Q1978" s="182"/>
      <c r="R1978" s="183"/>
    </row>
    <row r="1979" spans="1:18" ht="32.450000000000003" customHeight="1" x14ac:dyDescent="0.25">
      <c r="A1979" s="79">
        <v>59</v>
      </c>
      <c r="B1979" s="80" t="s">
        <v>648</v>
      </c>
      <c r="C1979" s="78" t="s">
        <v>14</v>
      </c>
      <c r="D1979" s="78">
        <v>1</v>
      </c>
      <c r="E1979" s="78"/>
      <c r="F1979" s="54"/>
      <c r="M1979" s="181"/>
      <c r="Q1979" s="182"/>
      <c r="R1979" s="183"/>
    </row>
    <row r="1980" spans="1:18" ht="32.450000000000003" customHeight="1" x14ac:dyDescent="0.25">
      <c r="A1980" s="79">
        <v>60</v>
      </c>
      <c r="B1980" s="80" t="s">
        <v>611</v>
      </c>
      <c r="C1980" s="78" t="s">
        <v>14</v>
      </c>
      <c r="D1980" s="78">
        <v>1</v>
      </c>
      <c r="E1980" s="78"/>
      <c r="F1980" s="54"/>
      <c r="M1980" s="181"/>
      <c r="Q1980" s="182"/>
      <c r="R1980" s="183"/>
    </row>
    <row r="1981" spans="1:18" ht="32.450000000000003" customHeight="1" x14ac:dyDescent="0.25">
      <c r="A1981" s="79">
        <v>61</v>
      </c>
      <c r="B1981" s="80" t="s">
        <v>614</v>
      </c>
      <c r="C1981" s="78" t="s">
        <v>14</v>
      </c>
      <c r="D1981" s="78">
        <v>1</v>
      </c>
      <c r="E1981" s="78"/>
      <c r="F1981" s="54"/>
      <c r="M1981" s="181"/>
      <c r="Q1981" s="182"/>
      <c r="R1981" s="183"/>
    </row>
    <row r="1982" spans="1:18" ht="15.6" customHeight="1" x14ac:dyDescent="0.25">
      <c r="A1982" s="79">
        <v>62</v>
      </c>
      <c r="B1982" s="80" t="s">
        <v>615</v>
      </c>
      <c r="C1982" s="78" t="s">
        <v>14</v>
      </c>
      <c r="D1982" s="78">
        <v>1</v>
      </c>
      <c r="E1982" s="78"/>
      <c r="F1982" s="54"/>
      <c r="M1982" s="181"/>
      <c r="Q1982" s="182"/>
      <c r="R1982" s="183"/>
    </row>
    <row r="1983" spans="1:18" ht="15.6" customHeight="1" x14ac:dyDescent="0.25">
      <c r="A1983" s="79">
        <v>63</v>
      </c>
      <c r="B1983" s="80" t="s">
        <v>649</v>
      </c>
      <c r="C1983" s="78" t="s">
        <v>14</v>
      </c>
      <c r="D1983" s="78">
        <v>1</v>
      </c>
      <c r="E1983" s="78"/>
      <c r="F1983" s="54"/>
      <c r="M1983" s="181"/>
      <c r="Q1983" s="182"/>
      <c r="R1983" s="183"/>
    </row>
    <row r="1984" spans="1:18" ht="15.6" customHeight="1" x14ac:dyDescent="0.25">
      <c r="A1984" s="79">
        <v>64</v>
      </c>
      <c r="B1984" s="80" t="s">
        <v>563</v>
      </c>
      <c r="C1984" s="78" t="s">
        <v>14</v>
      </c>
      <c r="D1984" s="78">
        <v>5</v>
      </c>
      <c r="E1984" s="78"/>
      <c r="F1984" s="54"/>
      <c r="M1984" s="181"/>
      <c r="Q1984" s="182"/>
      <c r="R1984" s="183"/>
    </row>
    <row r="1985" spans="1:18" ht="15.6" customHeight="1" x14ac:dyDescent="0.25">
      <c r="A1985" s="79">
        <v>65</v>
      </c>
      <c r="B1985" s="80" t="s">
        <v>650</v>
      </c>
      <c r="C1985" s="78" t="s">
        <v>14</v>
      </c>
      <c r="D1985" s="78">
        <v>4</v>
      </c>
      <c r="E1985" s="78"/>
      <c r="F1985" s="54"/>
      <c r="M1985" s="181"/>
      <c r="Q1985" s="182"/>
      <c r="R1985" s="183"/>
    </row>
    <row r="1986" spans="1:18" ht="38.25" x14ac:dyDescent="0.25">
      <c r="A1986" s="79">
        <v>66</v>
      </c>
      <c r="B1986" s="80" t="s">
        <v>651</v>
      </c>
      <c r="C1986" s="78" t="s">
        <v>137</v>
      </c>
      <c r="D1986" s="78">
        <v>2</v>
      </c>
      <c r="E1986" s="78"/>
      <c r="F1986" s="54"/>
      <c r="M1986" s="181"/>
      <c r="Q1986" s="182"/>
      <c r="R1986" s="183"/>
    </row>
    <row r="1987" spans="1:18" ht="38.25" x14ac:dyDescent="0.25">
      <c r="A1987" s="79">
        <v>67</v>
      </c>
      <c r="B1987" s="80" t="s">
        <v>618</v>
      </c>
      <c r="C1987" s="78" t="s">
        <v>137</v>
      </c>
      <c r="D1987" s="78">
        <v>1</v>
      </c>
      <c r="E1987" s="78"/>
      <c r="F1987" s="54"/>
      <c r="M1987" s="181"/>
      <c r="Q1987" s="182"/>
      <c r="R1987" s="183"/>
    </row>
    <row r="1988" spans="1:18" ht="38.25" x14ac:dyDescent="0.25">
      <c r="A1988" s="79">
        <v>68</v>
      </c>
      <c r="B1988" s="80" t="s">
        <v>1555</v>
      </c>
      <c r="C1988" s="78" t="s">
        <v>137</v>
      </c>
      <c r="D1988" s="78">
        <v>1</v>
      </c>
      <c r="E1988" s="78"/>
      <c r="F1988" s="54"/>
      <c r="M1988" s="181"/>
      <c r="Q1988" s="182"/>
      <c r="R1988" s="183"/>
    </row>
    <row r="1989" spans="1:18" ht="25.5" x14ac:dyDescent="0.25">
      <c r="A1989" s="79">
        <v>69</v>
      </c>
      <c r="B1989" s="80" t="s">
        <v>652</v>
      </c>
      <c r="C1989" s="78" t="s">
        <v>137</v>
      </c>
      <c r="D1989" s="78">
        <v>1</v>
      </c>
      <c r="E1989" s="78"/>
      <c r="F1989" s="54"/>
      <c r="M1989" s="181"/>
      <c r="Q1989" s="182"/>
      <c r="R1989" s="183"/>
    </row>
    <row r="1990" spans="1:18" ht="52.5" x14ac:dyDescent="0.25">
      <c r="A1990" s="79">
        <v>70</v>
      </c>
      <c r="B1990" s="80" t="s">
        <v>653</v>
      </c>
      <c r="C1990" s="78" t="s">
        <v>137</v>
      </c>
      <c r="D1990" s="78">
        <v>1</v>
      </c>
      <c r="E1990" s="78"/>
      <c r="F1990" s="54"/>
      <c r="M1990" s="181"/>
      <c r="Q1990" s="182"/>
      <c r="R1990" s="183"/>
    </row>
    <row r="1991" spans="1:18" ht="52.5" x14ac:dyDescent="0.25">
      <c r="A1991" s="79">
        <v>71</v>
      </c>
      <c r="B1991" s="80" t="s">
        <v>654</v>
      </c>
      <c r="C1991" s="78" t="s">
        <v>137</v>
      </c>
      <c r="D1991" s="78">
        <v>1</v>
      </c>
      <c r="E1991" s="78"/>
      <c r="F1991" s="54"/>
      <c r="M1991" s="181"/>
      <c r="Q1991" s="182"/>
      <c r="R1991" s="183"/>
    </row>
    <row r="1992" spans="1:18" ht="25.5" x14ac:dyDescent="0.25">
      <c r="A1992" s="79">
        <v>72</v>
      </c>
      <c r="B1992" s="80" t="s">
        <v>565</v>
      </c>
      <c r="C1992" s="78" t="s">
        <v>14</v>
      </c>
      <c r="D1992" s="78">
        <v>19</v>
      </c>
      <c r="E1992" s="78"/>
      <c r="F1992" s="54"/>
      <c r="M1992" s="181"/>
      <c r="Q1992" s="182"/>
      <c r="R1992" s="183"/>
    </row>
    <row r="1993" spans="1:18" x14ac:dyDescent="0.25">
      <c r="A1993" s="79">
        <v>73</v>
      </c>
      <c r="B1993" s="80" t="s">
        <v>566</v>
      </c>
      <c r="C1993" s="78" t="s">
        <v>14</v>
      </c>
      <c r="D1993" s="78">
        <v>5</v>
      </c>
      <c r="E1993" s="78"/>
      <c r="F1993" s="54"/>
      <c r="M1993" s="181"/>
      <c r="Q1993" s="182"/>
      <c r="R1993" s="183"/>
    </row>
    <row r="1994" spans="1:18" x14ac:dyDescent="0.25">
      <c r="A1994" s="79">
        <v>74</v>
      </c>
      <c r="B1994" s="80" t="s">
        <v>1486</v>
      </c>
      <c r="C1994" s="78" t="s">
        <v>14</v>
      </c>
      <c r="D1994" s="78">
        <v>17</v>
      </c>
      <c r="E1994" s="78"/>
      <c r="F1994" s="54"/>
    </row>
    <row r="1995" spans="1:18" ht="33.6" customHeight="1" x14ac:dyDescent="0.25">
      <c r="A1995" s="79">
        <v>75</v>
      </c>
      <c r="B1995" s="80" t="s">
        <v>1556</v>
      </c>
      <c r="C1995" s="78" t="s">
        <v>14</v>
      </c>
      <c r="D1995" s="83">
        <v>15</v>
      </c>
      <c r="E1995" s="78"/>
      <c r="F1995" s="54"/>
    </row>
    <row r="1996" spans="1:18" ht="25.5" x14ac:dyDescent="0.25">
      <c r="A1996" s="79">
        <v>76</v>
      </c>
      <c r="B1996" s="99" t="s">
        <v>567</v>
      </c>
      <c r="C1996" s="78" t="s">
        <v>14</v>
      </c>
      <c r="D1996" s="78">
        <v>0</v>
      </c>
      <c r="E1996" s="78"/>
      <c r="F1996" s="54"/>
    </row>
    <row r="1997" spans="1:18" ht="25.5" x14ac:dyDescent="0.25">
      <c r="A1997" s="79">
        <v>77</v>
      </c>
      <c r="B1997" s="80" t="s">
        <v>1557</v>
      </c>
      <c r="C1997" s="78" t="s">
        <v>14</v>
      </c>
      <c r="D1997" s="78">
        <v>2</v>
      </c>
      <c r="E1997" s="78"/>
      <c r="F1997" s="54"/>
    </row>
    <row r="1998" spans="1:18" x14ac:dyDescent="0.25">
      <c r="A1998" s="79">
        <v>78</v>
      </c>
      <c r="B1998" s="80" t="s">
        <v>568</v>
      </c>
      <c r="C1998" s="78" t="s">
        <v>14</v>
      </c>
      <c r="D1998" s="78">
        <v>3</v>
      </c>
      <c r="E1998" s="78"/>
      <c r="F1998" s="54"/>
    </row>
    <row r="1999" spans="1:18" x14ac:dyDescent="0.25">
      <c r="A1999" s="79">
        <v>79</v>
      </c>
      <c r="B1999" s="80" t="s">
        <v>655</v>
      </c>
      <c r="C1999" s="78" t="s">
        <v>14</v>
      </c>
      <c r="D1999" s="78">
        <v>1</v>
      </c>
      <c r="E1999" s="78"/>
      <c r="F1999" s="54"/>
    </row>
    <row r="2000" spans="1:18" x14ac:dyDescent="0.25">
      <c r="A2000" s="79">
        <v>80</v>
      </c>
      <c r="B2000" s="80" t="s">
        <v>570</v>
      </c>
      <c r="C2000" s="78" t="s">
        <v>14</v>
      </c>
      <c r="D2000" s="78">
        <v>3</v>
      </c>
      <c r="E2000" s="78"/>
      <c r="F2000" s="54"/>
    </row>
    <row r="2001" spans="1:6" x14ac:dyDescent="0.25">
      <c r="A2001" s="79">
        <v>81</v>
      </c>
      <c r="B2001" s="80" t="s">
        <v>656</v>
      </c>
      <c r="C2001" s="78" t="s">
        <v>14</v>
      </c>
      <c r="D2001" s="78">
        <f>D1999</f>
        <v>1</v>
      </c>
      <c r="E2001" s="78"/>
      <c r="F2001" s="54"/>
    </row>
    <row r="2002" spans="1:6" ht="25.5" x14ac:dyDescent="0.25">
      <c r="A2002" s="79">
        <v>82</v>
      </c>
      <c r="B2002" s="80" t="s">
        <v>572</v>
      </c>
      <c r="C2002" s="78" t="s">
        <v>14</v>
      </c>
      <c r="D2002" s="78">
        <f>D1994+D1995</f>
        <v>32</v>
      </c>
      <c r="E2002" s="78"/>
      <c r="F2002" s="54"/>
    </row>
    <row r="2003" spans="1:6" x14ac:dyDescent="0.25">
      <c r="A2003" s="79">
        <v>83</v>
      </c>
      <c r="B2003" s="80" t="s">
        <v>573</v>
      </c>
      <c r="C2003" s="78" t="s">
        <v>14</v>
      </c>
      <c r="D2003" s="78">
        <f>D1996+D1998+D1999</f>
        <v>4</v>
      </c>
      <c r="E2003" s="78"/>
      <c r="F2003" s="54"/>
    </row>
    <row r="2004" spans="1:6" ht="25.5" x14ac:dyDescent="0.25">
      <c r="A2004" s="79">
        <v>84</v>
      </c>
      <c r="B2004" s="80" t="s">
        <v>574</v>
      </c>
      <c r="C2004" s="78" t="s">
        <v>137</v>
      </c>
      <c r="D2004" s="78">
        <v>1</v>
      </c>
      <c r="E2004" s="78"/>
      <c r="F2004" s="54"/>
    </row>
    <row r="2005" spans="1:6" ht="12.6" customHeight="1" x14ac:dyDescent="0.25">
      <c r="A2005" s="79">
        <v>85</v>
      </c>
      <c r="B2005" s="80" t="s">
        <v>575</v>
      </c>
      <c r="C2005" s="78" t="s">
        <v>137</v>
      </c>
      <c r="D2005" s="78">
        <v>1</v>
      </c>
      <c r="E2005" s="78"/>
      <c r="F2005" s="54"/>
    </row>
    <row r="2006" spans="1:6" x14ac:dyDescent="0.25">
      <c r="A2006" s="178" t="s">
        <v>657</v>
      </c>
      <c r="B2006" s="179"/>
      <c r="C2006" s="180"/>
      <c r="D2006" s="180"/>
      <c r="E2006" s="145"/>
      <c r="F2006" s="78"/>
    </row>
    <row r="2007" spans="1:6" x14ac:dyDescent="0.25">
      <c r="A2007" s="107">
        <v>1</v>
      </c>
      <c r="B2007" s="99" t="s">
        <v>577</v>
      </c>
      <c r="C2007" s="83" t="s">
        <v>127</v>
      </c>
      <c r="D2007" s="83">
        <v>230</v>
      </c>
      <c r="E2007" s="78"/>
      <c r="F2007" s="54"/>
    </row>
    <row r="2008" spans="1:6" x14ac:dyDescent="0.25">
      <c r="A2008" s="107">
        <v>2</v>
      </c>
      <c r="B2008" s="99" t="s">
        <v>578</v>
      </c>
      <c r="C2008" s="83" t="s">
        <v>127</v>
      </c>
      <c r="D2008" s="83">
        <v>21</v>
      </c>
      <c r="E2008" s="78"/>
      <c r="F2008" s="54"/>
    </row>
    <row r="2009" spans="1:6" x14ac:dyDescent="0.25">
      <c r="A2009" s="107">
        <v>3</v>
      </c>
      <c r="B2009" s="99" t="s">
        <v>658</v>
      </c>
      <c r="C2009" s="83" t="s">
        <v>127</v>
      </c>
      <c r="D2009" s="83">
        <v>5</v>
      </c>
      <c r="E2009" s="78"/>
      <c r="F2009" s="54"/>
    </row>
    <row r="2010" spans="1:6" x14ac:dyDescent="0.25">
      <c r="A2010" s="107">
        <v>4</v>
      </c>
      <c r="B2010" s="99" t="s">
        <v>659</v>
      </c>
      <c r="C2010" s="83" t="s">
        <v>14</v>
      </c>
      <c r="D2010" s="83">
        <v>1</v>
      </c>
      <c r="E2010" s="78"/>
      <c r="F2010" s="54"/>
    </row>
    <row r="2011" spans="1:6" ht="25.5" x14ac:dyDescent="0.25">
      <c r="A2011" s="107">
        <v>5</v>
      </c>
      <c r="B2011" s="99" t="s">
        <v>1522</v>
      </c>
      <c r="C2011" s="83" t="s">
        <v>14</v>
      </c>
      <c r="D2011" s="83">
        <v>5</v>
      </c>
      <c r="E2011" s="78"/>
      <c r="F2011" s="54"/>
    </row>
    <row r="2012" spans="1:6" ht="25.5" x14ac:dyDescent="0.25">
      <c r="A2012" s="107">
        <v>6</v>
      </c>
      <c r="B2012" s="99" t="s">
        <v>1558</v>
      </c>
      <c r="C2012" s="83" t="s">
        <v>14</v>
      </c>
      <c r="D2012" s="83">
        <v>35</v>
      </c>
      <c r="E2012" s="78"/>
      <c r="F2012" s="54"/>
    </row>
    <row r="2013" spans="1:6" x14ac:dyDescent="0.25">
      <c r="A2013" s="178" t="s">
        <v>660</v>
      </c>
      <c r="B2013" s="179"/>
      <c r="C2013" s="180"/>
      <c r="D2013" s="180"/>
      <c r="E2013" s="78"/>
      <c r="F2013" s="78"/>
    </row>
    <row r="2014" spans="1:6" ht="25.5" x14ac:dyDescent="0.25">
      <c r="A2014" s="79">
        <v>1</v>
      </c>
      <c r="B2014" s="80" t="s">
        <v>580</v>
      </c>
      <c r="C2014" s="78" t="s">
        <v>127</v>
      </c>
      <c r="D2014" s="78">
        <v>50</v>
      </c>
      <c r="E2014" s="78"/>
      <c r="F2014" s="54"/>
    </row>
    <row r="2015" spans="1:6" ht="25.5" x14ac:dyDescent="0.25">
      <c r="A2015" s="79">
        <v>2</v>
      </c>
      <c r="B2015" s="80" t="s">
        <v>583</v>
      </c>
      <c r="C2015" s="78" t="s">
        <v>127</v>
      </c>
      <c r="D2015" s="78">
        <v>29</v>
      </c>
      <c r="E2015" s="78"/>
      <c r="F2015" s="54"/>
    </row>
    <row r="2016" spans="1:6" ht="25.5" x14ac:dyDescent="0.25">
      <c r="A2016" s="79">
        <v>3</v>
      </c>
      <c r="B2016" s="80" t="s">
        <v>585</v>
      </c>
      <c r="C2016" s="78" t="s">
        <v>127</v>
      </c>
      <c r="D2016" s="78">
        <v>30</v>
      </c>
      <c r="E2016" s="78"/>
      <c r="F2016" s="54"/>
    </row>
    <row r="2017" spans="1:6" ht="25.5" x14ac:dyDescent="0.25">
      <c r="A2017" s="79">
        <v>4</v>
      </c>
      <c r="B2017" s="80" t="s">
        <v>620</v>
      </c>
      <c r="C2017" s="78" t="s">
        <v>127</v>
      </c>
      <c r="D2017" s="78">
        <v>55</v>
      </c>
      <c r="E2017" s="78"/>
      <c r="F2017" s="54"/>
    </row>
    <row r="2018" spans="1:6" ht="27" customHeight="1" x14ac:dyDescent="0.25">
      <c r="A2018" s="79">
        <v>5</v>
      </c>
      <c r="B2018" s="80" t="s">
        <v>586</v>
      </c>
      <c r="C2018" s="78" t="s">
        <v>137</v>
      </c>
      <c r="D2018" s="78">
        <v>1</v>
      </c>
      <c r="E2018" s="78"/>
      <c r="F2018" s="54"/>
    </row>
    <row r="2019" spans="1:6" x14ac:dyDescent="0.25">
      <c r="A2019" s="79">
        <v>6</v>
      </c>
      <c r="B2019" s="80" t="s">
        <v>1559</v>
      </c>
      <c r="C2019" s="78" t="s">
        <v>14</v>
      </c>
      <c r="D2019" s="78">
        <v>6</v>
      </c>
      <c r="E2019" s="78"/>
      <c r="F2019" s="54"/>
    </row>
    <row r="2020" spans="1:6" x14ac:dyDescent="0.25">
      <c r="A2020" s="79">
        <v>7</v>
      </c>
      <c r="B2020" s="80" t="s">
        <v>590</v>
      </c>
      <c r="C2020" s="78" t="s">
        <v>14</v>
      </c>
      <c r="D2020" s="78">
        <v>4</v>
      </c>
      <c r="E2020" s="78"/>
      <c r="F2020" s="54"/>
    </row>
    <row r="2021" spans="1:6" x14ac:dyDescent="0.25">
      <c r="A2021" s="79">
        <v>8</v>
      </c>
      <c r="B2021" s="80" t="s">
        <v>591</v>
      </c>
      <c r="C2021" s="78" t="s">
        <v>14</v>
      </c>
      <c r="D2021" s="78">
        <v>1</v>
      </c>
      <c r="E2021" s="78"/>
      <c r="F2021" s="54"/>
    </row>
    <row r="2022" spans="1:6" x14ac:dyDescent="0.25">
      <c r="A2022" s="79">
        <v>9</v>
      </c>
      <c r="B2022" s="80" t="s">
        <v>594</v>
      </c>
      <c r="C2022" s="78" t="s">
        <v>14</v>
      </c>
      <c r="D2022" s="78">
        <v>3</v>
      </c>
      <c r="E2022" s="78"/>
      <c r="F2022" s="54"/>
    </row>
    <row r="2023" spans="1:6" ht="51" x14ac:dyDescent="0.25">
      <c r="A2023" s="79">
        <v>10</v>
      </c>
      <c r="B2023" s="80" t="s">
        <v>661</v>
      </c>
      <c r="C2023" s="78" t="s">
        <v>137</v>
      </c>
      <c r="D2023" s="78">
        <v>1</v>
      </c>
      <c r="E2023" s="78"/>
      <c r="F2023" s="54"/>
    </row>
    <row r="2024" spans="1:6" ht="25.5" x14ac:dyDescent="0.25">
      <c r="A2024" s="79">
        <v>11</v>
      </c>
      <c r="B2024" s="80" t="s">
        <v>1560</v>
      </c>
      <c r="C2024" s="78" t="s">
        <v>137</v>
      </c>
      <c r="D2024" s="78">
        <v>1</v>
      </c>
      <c r="E2024" s="78"/>
      <c r="F2024" s="54"/>
    </row>
    <row r="2025" spans="1:6" x14ac:dyDescent="0.25">
      <c r="A2025" s="178" t="s">
        <v>579</v>
      </c>
      <c r="B2025" s="179"/>
      <c r="C2025" s="180"/>
      <c r="D2025" s="180"/>
      <c r="E2025" s="78"/>
      <c r="F2025" s="78"/>
    </row>
    <row r="2026" spans="1:6" ht="25.5" x14ac:dyDescent="0.25">
      <c r="A2026" s="79">
        <v>1</v>
      </c>
      <c r="B2026" s="80" t="s">
        <v>580</v>
      </c>
      <c r="C2026" s="78" t="s">
        <v>127</v>
      </c>
      <c r="D2026" s="78">
        <v>120</v>
      </c>
      <c r="E2026" s="78"/>
      <c r="F2026" s="54"/>
    </row>
    <row r="2027" spans="1:6" ht="25.5" x14ac:dyDescent="0.25">
      <c r="A2027" s="79">
        <v>2</v>
      </c>
      <c r="B2027" s="80" t="s">
        <v>583</v>
      </c>
      <c r="C2027" s="78" t="s">
        <v>127</v>
      </c>
      <c r="D2027" s="78">
        <v>170</v>
      </c>
      <c r="E2027" s="78"/>
      <c r="F2027" s="54"/>
    </row>
    <row r="2028" spans="1:6" ht="25.5" x14ac:dyDescent="0.25">
      <c r="A2028" s="79">
        <v>3</v>
      </c>
      <c r="B2028" s="80" t="s">
        <v>629</v>
      </c>
      <c r="C2028" s="78" t="s">
        <v>127</v>
      </c>
      <c r="D2028" s="78">
        <v>285</v>
      </c>
      <c r="E2028" s="78"/>
      <c r="F2028" s="54"/>
    </row>
    <row r="2029" spans="1:6" ht="25.5" x14ac:dyDescent="0.25">
      <c r="A2029" s="79">
        <v>4</v>
      </c>
      <c r="B2029" s="80" t="s">
        <v>662</v>
      </c>
      <c r="C2029" s="78" t="s">
        <v>127</v>
      </c>
      <c r="D2029" s="78">
        <v>15</v>
      </c>
      <c r="E2029" s="78"/>
      <c r="F2029" s="54"/>
    </row>
    <row r="2030" spans="1:6" ht="25.5" x14ac:dyDescent="0.25">
      <c r="A2030" s="79">
        <v>5</v>
      </c>
      <c r="B2030" s="80" t="s">
        <v>585</v>
      </c>
      <c r="C2030" s="78" t="s">
        <v>127</v>
      </c>
      <c r="D2030" s="78">
        <v>85</v>
      </c>
      <c r="E2030" s="78"/>
      <c r="F2030" s="54"/>
    </row>
    <row r="2031" spans="1:6" ht="25.5" x14ac:dyDescent="0.25">
      <c r="A2031" s="79">
        <v>6</v>
      </c>
      <c r="B2031" s="80" t="s">
        <v>620</v>
      </c>
      <c r="C2031" s="78" t="s">
        <v>127</v>
      </c>
      <c r="D2031" s="78">
        <v>265</v>
      </c>
      <c r="E2031" s="78"/>
      <c r="F2031" s="54"/>
    </row>
    <row r="2032" spans="1:6" ht="25.5" x14ac:dyDescent="0.25">
      <c r="A2032" s="79">
        <v>7</v>
      </c>
      <c r="B2032" s="80" t="s">
        <v>663</v>
      </c>
      <c r="C2032" s="78" t="s">
        <v>127</v>
      </c>
      <c r="D2032" s="78">
        <v>100</v>
      </c>
      <c r="E2032" s="78"/>
      <c r="F2032" s="54"/>
    </row>
    <row r="2033" spans="1:6" ht="29.25" customHeight="1" x14ac:dyDescent="0.25">
      <c r="A2033" s="79">
        <v>8</v>
      </c>
      <c r="B2033" s="80" t="s">
        <v>586</v>
      </c>
      <c r="C2033" s="78" t="s">
        <v>137</v>
      </c>
      <c r="D2033" s="78">
        <v>1</v>
      </c>
      <c r="E2033" s="78"/>
      <c r="F2033" s="54"/>
    </row>
    <row r="2034" spans="1:6" ht="19.5" customHeight="1" x14ac:dyDescent="0.25">
      <c r="A2034" s="79">
        <v>9</v>
      </c>
      <c r="B2034" s="80" t="s">
        <v>1495</v>
      </c>
      <c r="C2034" s="78" t="s">
        <v>14</v>
      </c>
      <c r="D2034" s="78">
        <v>15</v>
      </c>
      <c r="E2034" s="78"/>
      <c r="F2034" s="54"/>
    </row>
    <row r="2035" spans="1:6" ht="26.45" customHeight="1" x14ac:dyDescent="0.25">
      <c r="A2035" s="79">
        <v>10</v>
      </c>
      <c r="B2035" s="80" t="s">
        <v>1561</v>
      </c>
      <c r="C2035" s="78" t="s">
        <v>14</v>
      </c>
      <c r="D2035" s="78">
        <v>27</v>
      </c>
      <c r="E2035" s="78"/>
      <c r="F2035" s="54"/>
    </row>
    <row r="2036" spans="1:6" ht="39.6" customHeight="1" x14ac:dyDescent="0.25">
      <c r="A2036" s="79">
        <v>11</v>
      </c>
      <c r="B2036" s="80" t="s">
        <v>1562</v>
      </c>
      <c r="C2036" s="78" t="s">
        <v>14</v>
      </c>
      <c r="D2036" s="78">
        <v>22</v>
      </c>
      <c r="E2036" s="78"/>
      <c r="F2036" s="54"/>
    </row>
    <row r="2037" spans="1:6" x14ac:dyDescent="0.25">
      <c r="A2037" s="79">
        <v>12</v>
      </c>
      <c r="B2037" s="80" t="s">
        <v>590</v>
      </c>
      <c r="C2037" s="78" t="s">
        <v>14</v>
      </c>
      <c r="D2037" s="78">
        <v>21</v>
      </c>
      <c r="E2037" s="78"/>
      <c r="F2037" s="54"/>
    </row>
    <row r="2038" spans="1:6" x14ac:dyDescent="0.25">
      <c r="A2038" s="79">
        <v>13</v>
      </c>
      <c r="B2038" s="80" t="s">
        <v>591</v>
      </c>
      <c r="C2038" s="78" t="s">
        <v>14</v>
      </c>
      <c r="D2038" s="78">
        <v>45</v>
      </c>
      <c r="E2038" s="78"/>
      <c r="F2038" s="54"/>
    </row>
    <row r="2039" spans="1:6" x14ac:dyDescent="0.25">
      <c r="A2039" s="79">
        <v>14</v>
      </c>
      <c r="B2039" s="80" t="s">
        <v>592</v>
      </c>
      <c r="C2039" s="78" t="s">
        <v>14</v>
      </c>
      <c r="D2039" s="78">
        <v>2</v>
      </c>
      <c r="E2039" s="78"/>
      <c r="F2039" s="54"/>
    </row>
    <row r="2040" spans="1:6" ht="51" x14ac:dyDescent="0.25">
      <c r="A2040" s="79">
        <v>15</v>
      </c>
      <c r="B2040" s="80" t="s">
        <v>1540</v>
      </c>
      <c r="C2040" s="78" t="s">
        <v>137</v>
      </c>
      <c r="D2040" s="78">
        <v>4</v>
      </c>
      <c r="E2040" s="78"/>
      <c r="F2040" s="54"/>
    </row>
    <row r="2041" spans="1:6" ht="51" x14ac:dyDescent="0.25">
      <c r="A2041" s="79">
        <v>16</v>
      </c>
      <c r="B2041" s="80" t="s">
        <v>1563</v>
      </c>
      <c r="C2041" s="78" t="s">
        <v>137</v>
      </c>
      <c r="D2041" s="78">
        <v>9</v>
      </c>
      <c r="E2041" s="78"/>
      <c r="F2041" s="54"/>
    </row>
    <row r="2042" spans="1:6" x14ac:dyDescent="0.25">
      <c r="A2042" s="79">
        <v>17</v>
      </c>
      <c r="B2042" s="80" t="s">
        <v>594</v>
      </c>
      <c r="C2042" s="78" t="s">
        <v>14</v>
      </c>
      <c r="D2042" s="78">
        <v>7</v>
      </c>
      <c r="E2042" s="78"/>
      <c r="F2042" s="54"/>
    </row>
    <row r="2043" spans="1:6" ht="15" customHeight="1" x14ac:dyDescent="0.25">
      <c r="A2043" s="79">
        <v>18</v>
      </c>
      <c r="B2043" s="80" t="s">
        <v>1564</v>
      </c>
      <c r="C2043" s="78" t="s">
        <v>14</v>
      </c>
      <c r="D2043" s="78">
        <v>2</v>
      </c>
      <c r="E2043" s="78"/>
      <c r="F2043" s="54"/>
    </row>
    <row r="2044" spans="1:6" ht="15" customHeight="1" x14ac:dyDescent="0.25">
      <c r="A2044" s="79">
        <v>19</v>
      </c>
      <c r="B2044" s="80" t="s">
        <v>1565</v>
      </c>
      <c r="C2044" s="78" t="s">
        <v>14</v>
      </c>
      <c r="D2044" s="78">
        <v>5</v>
      </c>
      <c r="E2044" s="78"/>
      <c r="F2044" s="54"/>
    </row>
    <row r="2045" spans="1:6" ht="25.5" x14ac:dyDescent="0.25">
      <c r="A2045" s="79">
        <v>20</v>
      </c>
      <c r="B2045" s="80" t="s">
        <v>1566</v>
      </c>
      <c r="C2045" s="78" t="s">
        <v>137</v>
      </c>
      <c r="D2045" s="78">
        <v>1</v>
      </c>
      <c r="E2045" s="78"/>
      <c r="F2045" s="54"/>
    </row>
    <row r="2046" spans="1:6" ht="25.5" x14ac:dyDescent="0.25">
      <c r="A2046" s="79">
        <v>21</v>
      </c>
      <c r="B2046" s="80" t="s">
        <v>1567</v>
      </c>
      <c r="C2046" s="78" t="s">
        <v>137</v>
      </c>
      <c r="D2046" s="78">
        <v>1</v>
      </c>
      <c r="E2046" s="78"/>
      <c r="F2046" s="54"/>
    </row>
    <row r="2047" spans="1:6" ht="25.5" x14ac:dyDescent="0.25">
      <c r="A2047" s="79">
        <v>22</v>
      </c>
      <c r="B2047" s="80" t="s">
        <v>1568</v>
      </c>
      <c r="C2047" s="78" t="s">
        <v>137</v>
      </c>
      <c r="D2047" s="78">
        <v>1</v>
      </c>
      <c r="E2047" s="78"/>
      <c r="F2047" s="54"/>
    </row>
    <row r="2048" spans="1:6" ht="38.25" x14ac:dyDescent="0.25">
      <c r="A2048" s="79">
        <v>23</v>
      </c>
      <c r="B2048" s="99" t="s">
        <v>1569</v>
      </c>
      <c r="C2048" s="78" t="s">
        <v>14</v>
      </c>
      <c r="D2048" s="78">
        <v>15</v>
      </c>
      <c r="E2048" s="78"/>
      <c r="F2048" s="54"/>
    </row>
    <row r="2049" spans="1:18" ht="38.25" x14ac:dyDescent="0.25">
      <c r="A2049" s="79" t="s">
        <v>664</v>
      </c>
      <c r="B2049" s="99" t="s">
        <v>1542</v>
      </c>
      <c r="C2049" s="78" t="s">
        <v>14</v>
      </c>
      <c r="D2049" s="78">
        <v>2</v>
      </c>
      <c r="E2049" s="78"/>
      <c r="F2049" s="54"/>
    </row>
    <row r="2050" spans="1:18" ht="63.75" x14ac:dyDescent="0.25">
      <c r="A2050" s="79">
        <v>21</v>
      </c>
      <c r="B2050" s="106" t="s">
        <v>1570</v>
      </c>
      <c r="C2050" s="78" t="s">
        <v>138</v>
      </c>
      <c r="D2050" s="78">
        <v>3</v>
      </c>
      <c r="E2050" s="78"/>
      <c r="F2050" s="54"/>
    </row>
    <row r="2051" spans="1:18" ht="76.150000000000006" customHeight="1" x14ac:dyDescent="0.25">
      <c r="A2051" s="79">
        <v>25</v>
      </c>
      <c r="B2051" s="99" t="s">
        <v>1571</v>
      </c>
      <c r="C2051" s="78" t="s">
        <v>14</v>
      </c>
      <c r="D2051" s="78">
        <v>17</v>
      </c>
      <c r="E2051" s="78"/>
      <c r="F2051" s="54"/>
    </row>
    <row r="2052" spans="1:18" s="119" customFormat="1" ht="38.25" x14ac:dyDescent="0.25">
      <c r="A2052" s="107" t="s">
        <v>665</v>
      </c>
      <c r="B2052" s="99" t="s">
        <v>1572</v>
      </c>
      <c r="C2052" s="78" t="s">
        <v>14</v>
      </c>
      <c r="D2052" s="83">
        <v>2</v>
      </c>
      <c r="E2052" s="83"/>
      <c r="F2052" s="54"/>
    </row>
    <row r="2053" spans="1:18" ht="62.45" customHeight="1" x14ac:dyDescent="0.25">
      <c r="A2053" s="79" t="s">
        <v>666</v>
      </c>
      <c r="B2053" s="80" t="s">
        <v>1513</v>
      </c>
      <c r="C2053" s="78" t="s">
        <v>14</v>
      </c>
      <c r="D2053" s="78">
        <v>5</v>
      </c>
      <c r="E2053" s="78"/>
      <c r="F2053" s="54"/>
    </row>
    <row r="2054" spans="1:18" ht="30.6" customHeight="1" x14ac:dyDescent="0.25">
      <c r="A2054" s="79">
        <v>26</v>
      </c>
      <c r="B2054" s="80" t="s">
        <v>597</v>
      </c>
      <c r="C2054" s="78" t="s">
        <v>137</v>
      </c>
      <c r="D2054" s="78">
        <v>1</v>
      </c>
      <c r="E2054" s="78"/>
      <c r="F2054" s="54"/>
    </row>
    <row r="2055" spans="1:18" ht="17.45" customHeight="1" x14ac:dyDescent="0.25">
      <c r="A2055" s="79">
        <v>27</v>
      </c>
      <c r="B2055" s="80" t="s">
        <v>598</v>
      </c>
      <c r="C2055" s="78" t="s">
        <v>137</v>
      </c>
      <c r="D2055" s="78">
        <v>1</v>
      </c>
      <c r="E2055" s="78"/>
      <c r="F2055" s="54"/>
    </row>
    <row r="2056" spans="1:18" ht="26.45" customHeight="1" x14ac:dyDescent="0.25">
      <c r="A2056" s="251" t="s">
        <v>599</v>
      </c>
      <c r="B2056" s="190"/>
      <c r="C2056" s="191"/>
      <c r="D2056" s="191"/>
      <c r="E2056" s="78"/>
      <c r="F2056" s="78"/>
    </row>
    <row r="2057" spans="1:18" s="9" customFormat="1" x14ac:dyDescent="0.25">
      <c r="A2057" s="22" t="s">
        <v>4</v>
      </c>
      <c r="B2057" s="23" t="s">
        <v>5</v>
      </c>
      <c r="C2057" s="24" t="s">
        <v>6</v>
      </c>
      <c r="D2057" s="24" t="s">
        <v>7</v>
      </c>
      <c r="E2057" s="24"/>
      <c r="F2057" s="24"/>
      <c r="G2057" s="110"/>
      <c r="H2057" s="110"/>
      <c r="I2057" s="110"/>
    </row>
    <row r="2058" spans="1:18" s="21" customFormat="1" x14ac:dyDescent="0.25">
      <c r="A2058" s="29" t="s">
        <v>84</v>
      </c>
      <c r="B2058" s="30"/>
      <c r="C2058" s="31"/>
      <c r="D2058" s="32"/>
      <c r="E2058" s="32"/>
      <c r="F2058" s="32"/>
      <c r="G2058" s="33"/>
    </row>
    <row r="2059" spans="1:18" x14ac:dyDescent="0.25">
      <c r="A2059" s="178" t="s">
        <v>667</v>
      </c>
      <c r="B2059" s="179"/>
      <c r="C2059" s="180"/>
      <c r="D2059" s="180"/>
      <c r="E2059" s="78"/>
      <c r="F2059" s="78"/>
      <c r="M2059" s="181"/>
      <c r="Q2059" s="182"/>
      <c r="R2059" s="183"/>
    </row>
    <row r="2060" spans="1:18" ht="16.899999999999999" customHeight="1" x14ac:dyDescent="0.25">
      <c r="A2060" s="79">
        <v>1</v>
      </c>
      <c r="B2060" s="80" t="s">
        <v>528</v>
      </c>
      <c r="C2060" s="78" t="s">
        <v>127</v>
      </c>
      <c r="D2060" s="78">
        <v>12</v>
      </c>
      <c r="E2060" s="78"/>
      <c r="F2060" s="54"/>
      <c r="M2060" s="181"/>
      <c r="Q2060" s="182"/>
      <c r="R2060" s="183"/>
    </row>
    <row r="2061" spans="1:18" ht="16.899999999999999" customHeight="1" x14ac:dyDescent="0.25">
      <c r="A2061" s="79">
        <v>2</v>
      </c>
      <c r="B2061" s="80" t="s">
        <v>529</v>
      </c>
      <c r="C2061" s="78" t="s">
        <v>127</v>
      </c>
      <c r="D2061" s="78">
        <v>12</v>
      </c>
      <c r="E2061" s="78"/>
      <c r="F2061" s="54"/>
      <c r="M2061" s="181"/>
      <c r="Q2061" s="182"/>
      <c r="R2061" s="183"/>
    </row>
    <row r="2062" spans="1:18" ht="16.899999999999999" customHeight="1" x14ac:dyDescent="0.25">
      <c r="A2062" s="79">
        <v>3</v>
      </c>
      <c r="B2062" s="80" t="s">
        <v>531</v>
      </c>
      <c r="C2062" s="78" t="s">
        <v>127</v>
      </c>
      <c r="D2062" s="78">
        <v>14</v>
      </c>
      <c r="E2062" s="78"/>
      <c r="F2062" s="54"/>
      <c r="M2062" s="181"/>
      <c r="Q2062" s="182"/>
      <c r="R2062" s="183"/>
    </row>
    <row r="2063" spans="1:18" ht="16.899999999999999" customHeight="1" x14ac:dyDescent="0.25">
      <c r="A2063" s="79">
        <v>4</v>
      </c>
      <c r="B2063" s="80" t="s">
        <v>530</v>
      </c>
      <c r="C2063" s="78" t="s">
        <v>127</v>
      </c>
      <c r="D2063" s="78">
        <v>14</v>
      </c>
      <c r="E2063" s="78"/>
      <c r="F2063" s="54"/>
      <c r="M2063" s="181"/>
      <c r="Q2063" s="182"/>
      <c r="R2063" s="183"/>
    </row>
    <row r="2064" spans="1:18" ht="16.899999999999999" customHeight="1" x14ac:dyDescent="0.25">
      <c r="A2064" s="79">
        <v>5</v>
      </c>
      <c r="B2064" s="80" t="s">
        <v>533</v>
      </c>
      <c r="C2064" s="78" t="s">
        <v>127</v>
      </c>
      <c r="D2064" s="78">
        <v>97</v>
      </c>
      <c r="E2064" s="78"/>
      <c r="F2064" s="54"/>
      <c r="M2064" s="184"/>
      <c r="N2064" s="185"/>
      <c r="Q2064" s="182"/>
    </row>
    <row r="2065" spans="1:18" ht="16.899999999999999" customHeight="1" x14ac:dyDescent="0.25">
      <c r="A2065" s="79">
        <v>6</v>
      </c>
      <c r="B2065" s="80" t="s">
        <v>534</v>
      </c>
      <c r="C2065" s="78" t="s">
        <v>127</v>
      </c>
      <c r="D2065" s="78">
        <v>97</v>
      </c>
      <c r="E2065" s="78"/>
      <c r="F2065" s="54"/>
      <c r="M2065" s="184"/>
      <c r="N2065" s="185"/>
      <c r="Q2065" s="182"/>
    </row>
    <row r="2066" spans="1:18" ht="16.899999999999999" customHeight="1" x14ac:dyDescent="0.25">
      <c r="A2066" s="79">
        <v>7</v>
      </c>
      <c r="B2066" s="80" t="s">
        <v>668</v>
      </c>
      <c r="C2066" s="78" t="s">
        <v>127</v>
      </c>
      <c r="D2066" s="78">
        <v>17</v>
      </c>
      <c r="E2066" s="78"/>
      <c r="F2066" s="54"/>
      <c r="M2066" s="184"/>
      <c r="N2066" s="185"/>
      <c r="Q2066" s="182"/>
    </row>
    <row r="2067" spans="1:18" ht="25.5" x14ac:dyDescent="0.25">
      <c r="A2067" s="79">
        <v>8</v>
      </c>
      <c r="B2067" s="80" t="s">
        <v>536</v>
      </c>
      <c r="C2067" s="78" t="s">
        <v>127</v>
      </c>
      <c r="D2067" s="78">
        <v>33</v>
      </c>
      <c r="E2067" s="78"/>
      <c r="F2067" s="54"/>
      <c r="M2067" s="184"/>
      <c r="N2067" s="185"/>
      <c r="Q2067" s="182"/>
    </row>
    <row r="2068" spans="1:18" ht="25.5" x14ac:dyDescent="0.25">
      <c r="A2068" s="79">
        <v>9</v>
      </c>
      <c r="B2068" s="80" t="s">
        <v>669</v>
      </c>
      <c r="C2068" s="78" t="s">
        <v>127</v>
      </c>
      <c r="D2068" s="78">
        <v>33</v>
      </c>
      <c r="E2068" s="78"/>
      <c r="F2068" s="54"/>
      <c r="M2068" s="184"/>
      <c r="N2068" s="185"/>
      <c r="Q2068" s="182"/>
    </row>
    <row r="2069" spans="1:18" ht="25.5" x14ac:dyDescent="0.25">
      <c r="A2069" s="79">
        <v>10</v>
      </c>
      <c r="B2069" s="80" t="s">
        <v>670</v>
      </c>
      <c r="C2069" s="78" t="s">
        <v>127</v>
      </c>
      <c r="D2069" s="78">
        <v>11</v>
      </c>
      <c r="E2069" s="78"/>
      <c r="F2069" s="54"/>
      <c r="M2069" s="184"/>
      <c r="N2069" s="185"/>
      <c r="Q2069" s="182"/>
    </row>
    <row r="2070" spans="1:18" ht="25.5" x14ac:dyDescent="0.25">
      <c r="A2070" s="79">
        <v>11</v>
      </c>
      <c r="B2070" s="80" t="s">
        <v>539</v>
      </c>
      <c r="C2070" s="78" t="s">
        <v>127</v>
      </c>
      <c r="D2070" s="78">
        <v>11</v>
      </c>
      <c r="E2070" s="78"/>
      <c r="F2070" s="54"/>
      <c r="M2070" s="184"/>
      <c r="N2070" s="185"/>
      <c r="Q2070" s="182"/>
    </row>
    <row r="2071" spans="1:18" ht="25.5" x14ac:dyDescent="0.25">
      <c r="A2071" s="79">
        <v>12</v>
      </c>
      <c r="B2071" s="80" t="s">
        <v>671</v>
      </c>
      <c r="C2071" s="78" t="s">
        <v>127</v>
      </c>
      <c r="D2071" s="78">
        <v>11</v>
      </c>
      <c r="E2071" s="78"/>
      <c r="F2071" s="54"/>
      <c r="M2071" s="184"/>
      <c r="N2071" s="185"/>
      <c r="Q2071" s="182"/>
    </row>
    <row r="2072" spans="1:18" ht="25.5" x14ac:dyDescent="0.25">
      <c r="A2072" s="79">
        <v>13</v>
      </c>
      <c r="B2072" s="80" t="s">
        <v>672</v>
      </c>
      <c r="C2072" s="78" t="s">
        <v>127</v>
      </c>
      <c r="D2072" s="78">
        <v>27</v>
      </c>
      <c r="E2072" s="78"/>
      <c r="F2072" s="54"/>
      <c r="M2072" s="184"/>
      <c r="N2072" s="185"/>
      <c r="Q2072" s="182"/>
    </row>
    <row r="2073" spans="1:18" ht="25.5" x14ac:dyDescent="0.25">
      <c r="A2073" s="79">
        <v>14</v>
      </c>
      <c r="B2073" s="80" t="s">
        <v>601</v>
      </c>
      <c r="C2073" s="78" t="s">
        <v>127</v>
      </c>
      <c r="D2073" s="78">
        <v>27</v>
      </c>
      <c r="E2073" s="78"/>
      <c r="F2073" s="54"/>
      <c r="M2073" s="184"/>
      <c r="N2073" s="185"/>
      <c r="Q2073" s="182"/>
    </row>
    <row r="2074" spans="1:18" ht="25.5" x14ac:dyDescent="0.25">
      <c r="A2074" s="79">
        <v>15</v>
      </c>
      <c r="B2074" s="80" t="s">
        <v>632</v>
      </c>
      <c r="C2074" s="78" t="s">
        <v>127</v>
      </c>
      <c r="D2074" s="78">
        <v>27</v>
      </c>
      <c r="E2074" s="78"/>
      <c r="F2074" s="54"/>
      <c r="M2074" s="184"/>
      <c r="N2074" s="185"/>
      <c r="Q2074" s="182"/>
    </row>
    <row r="2075" spans="1:18" ht="25.5" x14ac:dyDescent="0.25">
      <c r="A2075" s="79">
        <v>16</v>
      </c>
      <c r="B2075" s="80" t="s">
        <v>634</v>
      </c>
      <c r="C2075" s="78" t="s">
        <v>127</v>
      </c>
      <c r="D2075" s="78">
        <v>12</v>
      </c>
      <c r="E2075" s="78"/>
      <c r="F2075" s="54"/>
      <c r="M2075" s="184"/>
      <c r="N2075" s="185"/>
      <c r="Q2075" s="182"/>
    </row>
    <row r="2076" spans="1:18" x14ac:dyDescent="0.25">
      <c r="A2076" s="79">
        <v>17</v>
      </c>
      <c r="B2076" s="80" t="s">
        <v>1573</v>
      </c>
      <c r="C2076" s="78" t="s">
        <v>127</v>
      </c>
      <c r="D2076" s="78">
        <v>24</v>
      </c>
      <c r="E2076" s="78"/>
      <c r="F2076" s="54"/>
      <c r="M2076" s="181"/>
      <c r="Q2076" s="182"/>
      <c r="R2076" s="183"/>
    </row>
    <row r="2077" spans="1:18" x14ac:dyDescent="0.25">
      <c r="A2077" s="79">
        <v>18</v>
      </c>
      <c r="B2077" s="80" t="s">
        <v>1574</v>
      </c>
      <c r="C2077" s="78" t="s">
        <v>127</v>
      </c>
      <c r="D2077" s="78">
        <v>239</v>
      </c>
      <c r="E2077" s="78"/>
      <c r="F2077" s="54"/>
      <c r="M2077" s="186"/>
      <c r="N2077" s="186"/>
      <c r="O2077" s="186"/>
      <c r="P2077" s="186"/>
      <c r="Q2077" s="182"/>
    </row>
    <row r="2078" spans="1:18" x14ac:dyDescent="0.25">
      <c r="A2078" s="79">
        <v>19</v>
      </c>
      <c r="B2078" s="80" t="s">
        <v>1575</v>
      </c>
      <c r="C2078" s="78" t="s">
        <v>127</v>
      </c>
      <c r="D2078" s="78">
        <v>77</v>
      </c>
      <c r="E2078" s="78"/>
      <c r="F2078" s="54"/>
      <c r="M2078" s="186"/>
      <c r="N2078" s="186"/>
      <c r="O2078" s="186"/>
      <c r="P2078" s="186"/>
      <c r="Q2078" s="182"/>
    </row>
    <row r="2079" spans="1:18" x14ac:dyDescent="0.25">
      <c r="A2079" s="79">
        <v>20</v>
      </c>
      <c r="B2079" s="80" t="s">
        <v>1576</v>
      </c>
      <c r="C2079" s="78" t="s">
        <v>127</v>
      </c>
      <c r="D2079" s="78">
        <v>49</v>
      </c>
      <c r="E2079" s="78"/>
      <c r="F2079" s="54"/>
      <c r="M2079" s="186"/>
      <c r="N2079" s="186"/>
      <c r="O2079" s="186"/>
      <c r="P2079" s="186"/>
      <c r="Q2079" s="182"/>
    </row>
    <row r="2080" spans="1:18" x14ac:dyDescent="0.25">
      <c r="A2080" s="79">
        <v>21</v>
      </c>
      <c r="B2080" s="80" t="s">
        <v>1577</v>
      </c>
      <c r="C2080" s="78" t="s">
        <v>127</v>
      </c>
      <c r="D2080" s="78">
        <v>54</v>
      </c>
      <c r="E2080" s="78"/>
      <c r="F2080" s="54"/>
      <c r="M2080" s="186"/>
      <c r="N2080" s="186"/>
      <c r="O2080" s="186"/>
      <c r="P2080" s="186"/>
      <c r="Q2080" s="182"/>
    </row>
    <row r="2081" spans="1:18" x14ac:dyDescent="0.25">
      <c r="A2081" s="79">
        <v>22</v>
      </c>
      <c r="B2081" s="80" t="s">
        <v>1578</v>
      </c>
      <c r="C2081" s="78" t="s">
        <v>127</v>
      </c>
      <c r="D2081" s="78">
        <v>12</v>
      </c>
      <c r="E2081" s="78"/>
      <c r="F2081" s="54"/>
      <c r="M2081" s="186"/>
      <c r="N2081" s="186"/>
      <c r="O2081" s="186"/>
      <c r="P2081" s="186"/>
      <c r="Q2081" s="182"/>
    </row>
    <row r="2082" spans="1:18" ht="13.9" customHeight="1" x14ac:dyDescent="0.25">
      <c r="A2082" s="79">
        <v>23</v>
      </c>
      <c r="B2082" s="80" t="s">
        <v>673</v>
      </c>
      <c r="C2082" s="78" t="s">
        <v>14</v>
      </c>
      <c r="D2082" s="78">
        <v>2</v>
      </c>
      <c r="E2082" s="78"/>
      <c r="F2082" s="54"/>
      <c r="M2082" s="181"/>
      <c r="Q2082" s="182"/>
      <c r="R2082" s="183"/>
    </row>
    <row r="2083" spans="1:18" ht="13.9" customHeight="1" x14ac:dyDescent="0.25">
      <c r="A2083" s="79">
        <v>24</v>
      </c>
      <c r="B2083" s="80" t="s">
        <v>674</v>
      </c>
      <c r="C2083" s="78" t="s">
        <v>14</v>
      </c>
      <c r="D2083" s="78">
        <v>1</v>
      </c>
      <c r="E2083" s="78"/>
      <c r="F2083" s="54"/>
      <c r="M2083" s="181"/>
      <c r="Q2083" s="182"/>
      <c r="R2083" s="183"/>
    </row>
    <row r="2084" spans="1:18" ht="13.9" customHeight="1" x14ac:dyDescent="0.25">
      <c r="A2084" s="79">
        <v>25</v>
      </c>
      <c r="B2084" s="80" t="s">
        <v>675</v>
      </c>
      <c r="C2084" s="78" t="s">
        <v>14</v>
      </c>
      <c r="D2084" s="78">
        <v>1</v>
      </c>
      <c r="E2084" s="78"/>
      <c r="F2084" s="54"/>
      <c r="M2084" s="181"/>
      <c r="Q2084" s="182"/>
      <c r="R2084" s="183"/>
    </row>
    <row r="2085" spans="1:18" ht="13.9" customHeight="1" x14ac:dyDescent="0.25">
      <c r="A2085" s="79">
        <v>26</v>
      </c>
      <c r="B2085" s="80" t="s">
        <v>676</v>
      </c>
      <c r="C2085" s="78" t="s">
        <v>14</v>
      </c>
      <c r="D2085" s="78">
        <v>1</v>
      </c>
      <c r="E2085" s="78"/>
      <c r="F2085" s="54"/>
      <c r="M2085" s="181"/>
      <c r="Q2085" s="182"/>
      <c r="R2085" s="183"/>
    </row>
    <row r="2086" spans="1:18" ht="28.9" customHeight="1" x14ac:dyDescent="0.25">
      <c r="A2086" s="79">
        <v>27</v>
      </c>
      <c r="B2086" s="80" t="s">
        <v>677</v>
      </c>
      <c r="C2086" s="78" t="s">
        <v>14</v>
      </c>
      <c r="D2086" s="78">
        <v>1</v>
      </c>
      <c r="E2086" s="78"/>
      <c r="F2086" s="54"/>
      <c r="M2086" s="181"/>
      <c r="Q2086" s="182"/>
      <c r="R2086" s="183"/>
    </row>
    <row r="2087" spans="1:18" ht="28.9" customHeight="1" x14ac:dyDescent="0.25">
      <c r="A2087" s="79">
        <v>28</v>
      </c>
      <c r="B2087" s="80" t="s">
        <v>678</v>
      </c>
      <c r="C2087" s="78" t="s">
        <v>14</v>
      </c>
      <c r="D2087" s="78">
        <v>1</v>
      </c>
      <c r="E2087" s="78"/>
      <c r="F2087" s="54"/>
      <c r="M2087" s="181"/>
      <c r="Q2087" s="182"/>
      <c r="R2087" s="183"/>
    </row>
    <row r="2088" spans="1:18" ht="28.9" customHeight="1" x14ac:dyDescent="0.25">
      <c r="A2088" s="79">
        <v>29</v>
      </c>
      <c r="B2088" s="80" t="s">
        <v>679</v>
      </c>
      <c r="C2088" s="78" t="s">
        <v>14</v>
      </c>
      <c r="D2088" s="78">
        <v>1</v>
      </c>
      <c r="E2088" s="78"/>
      <c r="F2088" s="54"/>
      <c r="M2088" s="181"/>
      <c r="Q2088" s="182"/>
      <c r="R2088" s="183"/>
    </row>
    <row r="2089" spans="1:18" ht="13.9" customHeight="1" x14ac:dyDescent="0.25">
      <c r="A2089" s="79">
        <v>30</v>
      </c>
      <c r="B2089" s="80" t="s">
        <v>680</v>
      </c>
      <c r="C2089" s="78" t="s">
        <v>14</v>
      </c>
      <c r="D2089" s="78">
        <v>36</v>
      </c>
      <c r="E2089" s="78"/>
      <c r="F2089" s="54"/>
      <c r="M2089" s="181"/>
      <c r="Q2089" s="182"/>
      <c r="R2089" s="183"/>
    </row>
    <row r="2090" spans="1:18" ht="13.9" customHeight="1" x14ac:dyDescent="0.25">
      <c r="A2090" s="79">
        <v>31</v>
      </c>
      <c r="B2090" s="80" t="s">
        <v>681</v>
      </c>
      <c r="C2090" s="78" t="s">
        <v>14</v>
      </c>
      <c r="D2090" s="78">
        <v>31</v>
      </c>
      <c r="E2090" s="78"/>
      <c r="F2090" s="54"/>
      <c r="M2090" s="181"/>
      <c r="Q2090" s="182"/>
      <c r="R2090" s="183"/>
    </row>
    <row r="2091" spans="1:18" ht="27" customHeight="1" x14ac:dyDescent="0.25">
      <c r="A2091" s="79">
        <v>32</v>
      </c>
      <c r="B2091" s="80" t="s">
        <v>682</v>
      </c>
      <c r="C2091" s="78" t="s">
        <v>14</v>
      </c>
      <c r="D2091" s="78">
        <v>1</v>
      </c>
      <c r="E2091" s="78"/>
      <c r="F2091" s="54"/>
      <c r="M2091" s="181"/>
      <c r="Q2091" s="182"/>
      <c r="R2091" s="183"/>
    </row>
    <row r="2092" spans="1:18" ht="27" customHeight="1" x14ac:dyDescent="0.25">
      <c r="A2092" s="79">
        <v>33</v>
      </c>
      <c r="B2092" s="80" t="s">
        <v>683</v>
      </c>
      <c r="C2092" s="78" t="s">
        <v>14</v>
      </c>
      <c r="D2092" s="78">
        <v>2</v>
      </c>
      <c r="E2092" s="78"/>
      <c r="F2092" s="54"/>
      <c r="M2092" s="181"/>
      <c r="Q2092" s="182"/>
      <c r="R2092" s="183"/>
    </row>
    <row r="2093" spans="1:18" ht="27" customHeight="1" x14ac:dyDescent="0.25">
      <c r="A2093" s="79">
        <v>34</v>
      </c>
      <c r="B2093" s="80" t="s">
        <v>684</v>
      </c>
      <c r="C2093" s="78" t="s">
        <v>14</v>
      </c>
      <c r="D2093" s="78">
        <v>2</v>
      </c>
      <c r="E2093" s="78"/>
      <c r="F2093" s="54"/>
      <c r="M2093" s="181"/>
      <c r="Q2093" s="182"/>
      <c r="R2093" s="183"/>
    </row>
    <row r="2094" spans="1:18" ht="13.9" customHeight="1" x14ac:dyDescent="0.25">
      <c r="A2094" s="79">
        <v>35</v>
      </c>
      <c r="B2094" s="80" t="s">
        <v>685</v>
      </c>
      <c r="C2094" s="78" t="s">
        <v>14</v>
      </c>
      <c r="D2094" s="78">
        <v>1</v>
      </c>
      <c r="E2094" s="78"/>
      <c r="F2094" s="54"/>
      <c r="M2094" s="181"/>
      <c r="Q2094" s="182"/>
      <c r="R2094" s="183"/>
    </row>
    <row r="2095" spans="1:18" ht="13.9" customHeight="1" x14ac:dyDescent="0.25">
      <c r="A2095" s="79">
        <v>36</v>
      </c>
      <c r="B2095" s="80" t="s">
        <v>686</v>
      </c>
      <c r="C2095" s="78" t="s">
        <v>14</v>
      </c>
      <c r="D2095" s="78">
        <v>1</v>
      </c>
      <c r="E2095" s="78"/>
      <c r="F2095" s="54"/>
      <c r="M2095" s="181"/>
      <c r="Q2095" s="182"/>
      <c r="R2095" s="183"/>
    </row>
    <row r="2096" spans="1:18" ht="13.9" customHeight="1" x14ac:dyDescent="0.25">
      <c r="A2096" s="79">
        <v>37</v>
      </c>
      <c r="B2096" s="80" t="s">
        <v>687</v>
      </c>
      <c r="C2096" s="78" t="s">
        <v>14</v>
      </c>
      <c r="D2096" s="78">
        <v>1</v>
      </c>
      <c r="E2096" s="78"/>
      <c r="F2096" s="54"/>
      <c r="M2096" s="181"/>
      <c r="Q2096" s="182"/>
      <c r="R2096" s="183"/>
    </row>
    <row r="2097" spans="1:18" ht="13.9" customHeight="1" x14ac:dyDescent="0.25">
      <c r="A2097" s="79">
        <v>38</v>
      </c>
      <c r="B2097" s="80" t="s">
        <v>688</v>
      </c>
      <c r="C2097" s="78" t="s">
        <v>14</v>
      </c>
      <c r="D2097" s="78">
        <v>1</v>
      </c>
      <c r="E2097" s="78"/>
      <c r="F2097" s="54"/>
      <c r="M2097" s="181"/>
      <c r="Q2097" s="182"/>
      <c r="R2097" s="183"/>
    </row>
    <row r="2098" spans="1:18" ht="13.9" customHeight="1" x14ac:dyDescent="0.25">
      <c r="A2098" s="79">
        <v>39</v>
      </c>
      <c r="B2098" s="80" t="s">
        <v>689</v>
      </c>
      <c r="C2098" s="78" t="s">
        <v>14</v>
      </c>
      <c r="D2098" s="78">
        <v>1</v>
      </c>
      <c r="E2098" s="78"/>
      <c r="F2098" s="54"/>
      <c r="M2098" s="181"/>
      <c r="Q2098" s="182"/>
      <c r="R2098" s="183"/>
    </row>
    <row r="2099" spans="1:18" ht="13.9" customHeight="1" x14ac:dyDescent="0.25">
      <c r="A2099" s="79">
        <v>40</v>
      </c>
      <c r="B2099" s="80" t="s">
        <v>690</v>
      </c>
      <c r="C2099" s="78" t="s">
        <v>14</v>
      </c>
      <c r="D2099" s="78">
        <v>1</v>
      </c>
      <c r="E2099" s="78"/>
      <c r="F2099" s="54"/>
      <c r="M2099" s="181"/>
      <c r="Q2099" s="182"/>
      <c r="R2099" s="183"/>
    </row>
    <row r="2100" spans="1:18" ht="13.9" customHeight="1" x14ac:dyDescent="0.25">
      <c r="A2100" s="79">
        <v>41</v>
      </c>
      <c r="B2100" s="80" t="s">
        <v>691</v>
      </c>
      <c r="C2100" s="78" t="s">
        <v>14</v>
      </c>
      <c r="D2100" s="78">
        <v>1</v>
      </c>
      <c r="E2100" s="78"/>
      <c r="F2100" s="54"/>
      <c r="M2100" s="181"/>
      <c r="Q2100" s="182"/>
      <c r="R2100" s="183"/>
    </row>
    <row r="2101" spans="1:18" ht="13.9" customHeight="1" x14ac:dyDescent="0.25">
      <c r="A2101" s="79">
        <v>42</v>
      </c>
      <c r="B2101" s="80" t="s">
        <v>692</v>
      </c>
      <c r="C2101" s="78" t="s">
        <v>14</v>
      </c>
      <c r="D2101" s="78">
        <v>1</v>
      </c>
      <c r="E2101" s="78"/>
      <c r="F2101" s="54"/>
      <c r="M2101" s="181"/>
      <c r="Q2101" s="182"/>
      <c r="R2101" s="183"/>
    </row>
    <row r="2102" spans="1:18" ht="13.9" customHeight="1" x14ac:dyDescent="0.25">
      <c r="A2102" s="79">
        <v>43</v>
      </c>
      <c r="B2102" s="80" t="s">
        <v>693</v>
      </c>
      <c r="C2102" s="78" t="s">
        <v>14</v>
      </c>
      <c r="D2102" s="78">
        <v>1</v>
      </c>
      <c r="E2102" s="78"/>
      <c r="F2102" s="54"/>
      <c r="M2102" s="181"/>
      <c r="Q2102" s="182"/>
      <c r="R2102" s="183"/>
    </row>
    <row r="2103" spans="1:18" ht="13.9" customHeight="1" x14ac:dyDescent="0.25">
      <c r="A2103" s="79">
        <v>44</v>
      </c>
      <c r="B2103" s="80" t="s">
        <v>694</v>
      </c>
      <c r="C2103" s="78" t="s">
        <v>14</v>
      </c>
      <c r="D2103" s="78">
        <v>1</v>
      </c>
      <c r="E2103" s="78"/>
      <c r="F2103" s="54"/>
      <c r="M2103" s="181"/>
      <c r="Q2103" s="182"/>
      <c r="R2103" s="183"/>
    </row>
    <row r="2104" spans="1:18" ht="25.9" customHeight="1" x14ac:dyDescent="0.25">
      <c r="A2104" s="79">
        <v>45</v>
      </c>
      <c r="B2104" s="80" t="s">
        <v>618</v>
      </c>
      <c r="C2104" s="78" t="s">
        <v>137</v>
      </c>
      <c r="D2104" s="78">
        <v>1</v>
      </c>
      <c r="E2104" s="78"/>
      <c r="F2104" s="54"/>
      <c r="M2104" s="181"/>
      <c r="Q2104" s="182"/>
      <c r="R2104" s="183"/>
    </row>
    <row r="2105" spans="1:18" ht="25.5" x14ac:dyDescent="0.25">
      <c r="A2105" s="79">
        <v>46</v>
      </c>
      <c r="B2105" s="80" t="s">
        <v>619</v>
      </c>
      <c r="C2105" s="78" t="s">
        <v>137</v>
      </c>
      <c r="D2105" s="78">
        <v>1</v>
      </c>
      <c r="E2105" s="78"/>
      <c r="F2105" s="54"/>
      <c r="M2105" s="181"/>
      <c r="Q2105" s="182"/>
      <c r="R2105" s="183"/>
    </row>
    <row r="2106" spans="1:18" s="119" customFormat="1" x14ac:dyDescent="0.25">
      <c r="A2106" s="107">
        <v>47</v>
      </c>
      <c r="B2106" s="80" t="s">
        <v>1579</v>
      </c>
      <c r="C2106" s="83" t="s">
        <v>14</v>
      </c>
      <c r="D2106" s="83">
        <v>2</v>
      </c>
      <c r="E2106" s="83"/>
      <c r="F2106" s="54"/>
      <c r="M2106" s="187"/>
      <c r="Q2106" s="188"/>
      <c r="R2106" s="189"/>
    </row>
    <row r="2107" spans="1:18" x14ac:dyDescent="0.25">
      <c r="A2107" s="79">
        <v>48</v>
      </c>
      <c r="B2107" s="99" t="s">
        <v>1580</v>
      </c>
      <c r="C2107" s="78" t="s">
        <v>14</v>
      </c>
      <c r="D2107" s="78">
        <v>20</v>
      </c>
      <c r="E2107" s="78"/>
      <c r="F2107" s="54"/>
    </row>
    <row r="2108" spans="1:18" ht="25.5" x14ac:dyDescent="0.25">
      <c r="A2108" s="79">
        <v>49</v>
      </c>
      <c r="B2108" s="80" t="s">
        <v>1581</v>
      </c>
      <c r="C2108" s="78" t="s">
        <v>14</v>
      </c>
      <c r="D2108" s="78">
        <v>2</v>
      </c>
      <c r="E2108" s="78"/>
      <c r="F2108" s="54"/>
    </row>
    <row r="2109" spans="1:18" ht="28.15" customHeight="1" x14ac:dyDescent="0.25">
      <c r="A2109" s="79">
        <v>50</v>
      </c>
      <c r="B2109" s="80" t="s">
        <v>695</v>
      </c>
      <c r="C2109" s="78" t="s">
        <v>14</v>
      </c>
      <c r="D2109" s="78">
        <v>0</v>
      </c>
      <c r="E2109" s="78"/>
      <c r="F2109" s="54"/>
    </row>
    <row r="2110" spans="1:18" ht="42" customHeight="1" x14ac:dyDescent="0.25">
      <c r="A2110" s="79">
        <v>51</v>
      </c>
      <c r="B2110" s="80" t="s">
        <v>1582</v>
      </c>
      <c r="C2110" s="78" t="s">
        <v>14</v>
      </c>
      <c r="D2110" s="78">
        <v>1</v>
      </c>
      <c r="E2110" s="78"/>
      <c r="F2110" s="54"/>
    </row>
    <row r="2111" spans="1:18" ht="13.9" customHeight="1" x14ac:dyDescent="0.25">
      <c r="A2111" s="79">
        <v>52</v>
      </c>
      <c r="B2111" s="80" t="s">
        <v>696</v>
      </c>
      <c r="C2111" s="78" t="s">
        <v>14</v>
      </c>
      <c r="D2111" s="78">
        <v>22</v>
      </c>
      <c r="E2111" s="78"/>
      <c r="F2111" s="54"/>
    </row>
    <row r="2112" spans="1:18" ht="13.9" customHeight="1" x14ac:dyDescent="0.25">
      <c r="A2112" s="79">
        <v>53</v>
      </c>
      <c r="B2112" s="80" t="s">
        <v>697</v>
      </c>
      <c r="C2112" s="78" t="s">
        <v>14</v>
      </c>
      <c r="D2112" s="78">
        <v>1</v>
      </c>
      <c r="E2112" s="78"/>
      <c r="F2112" s="54"/>
    </row>
    <row r="2113" spans="1:6" ht="13.9" customHeight="1" x14ac:dyDescent="0.25">
      <c r="A2113" s="79">
        <v>54</v>
      </c>
      <c r="B2113" s="80" t="s">
        <v>698</v>
      </c>
      <c r="C2113" s="78" t="s">
        <v>14</v>
      </c>
      <c r="D2113" s="78">
        <v>1</v>
      </c>
      <c r="E2113" s="78"/>
      <c r="F2113" s="54"/>
    </row>
    <row r="2114" spans="1:6" ht="26.45" customHeight="1" x14ac:dyDescent="0.25">
      <c r="A2114" s="79">
        <v>55</v>
      </c>
      <c r="B2114" s="80" t="s">
        <v>699</v>
      </c>
      <c r="C2114" s="78" t="s">
        <v>137</v>
      </c>
      <c r="D2114" s="78">
        <v>1</v>
      </c>
      <c r="E2114" s="78"/>
      <c r="F2114" s="54"/>
    </row>
    <row r="2115" spans="1:6" ht="13.9" customHeight="1" x14ac:dyDescent="0.25">
      <c r="A2115" s="79">
        <v>56</v>
      </c>
      <c r="B2115" s="80" t="s">
        <v>575</v>
      </c>
      <c r="C2115" s="78" t="s">
        <v>137</v>
      </c>
      <c r="D2115" s="78">
        <v>1</v>
      </c>
      <c r="E2115" s="78"/>
      <c r="F2115" s="54"/>
    </row>
    <row r="2116" spans="1:6" ht="21.75" customHeight="1" x14ac:dyDescent="0.25">
      <c r="A2116" s="178" t="s">
        <v>700</v>
      </c>
      <c r="B2116" s="179"/>
      <c r="C2116" s="180"/>
      <c r="D2116" s="180"/>
      <c r="E2116" s="78"/>
      <c r="F2116" s="78"/>
    </row>
    <row r="2117" spans="1:6" ht="15" customHeight="1" x14ac:dyDescent="0.25">
      <c r="A2117" s="79">
        <v>1</v>
      </c>
      <c r="B2117" s="80" t="s">
        <v>531</v>
      </c>
      <c r="C2117" s="78" t="s">
        <v>127</v>
      </c>
      <c r="D2117" s="78">
        <v>4</v>
      </c>
      <c r="E2117" s="78"/>
      <c r="F2117" s="54"/>
    </row>
    <row r="2118" spans="1:6" ht="25.5" x14ac:dyDescent="0.25">
      <c r="A2118" s="79">
        <v>2</v>
      </c>
      <c r="B2118" s="80" t="s">
        <v>533</v>
      </c>
      <c r="C2118" s="78" t="s">
        <v>127</v>
      </c>
      <c r="D2118" s="78">
        <v>292</v>
      </c>
      <c r="E2118" s="78"/>
      <c r="F2118" s="54"/>
    </row>
    <row r="2119" spans="1:6" ht="25.5" x14ac:dyDescent="0.25">
      <c r="A2119" s="79">
        <v>3</v>
      </c>
      <c r="B2119" s="80" t="s">
        <v>536</v>
      </c>
      <c r="C2119" s="78" t="s">
        <v>127</v>
      </c>
      <c r="D2119" s="78">
        <v>43</v>
      </c>
      <c r="E2119" s="78"/>
      <c r="F2119" s="54"/>
    </row>
    <row r="2120" spans="1:6" ht="25.5" x14ac:dyDescent="0.25">
      <c r="A2120" s="79">
        <v>4</v>
      </c>
      <c r="B2120" s="80" t="s">
        <v>539</v>
      </c>
      <c r="C2120" s="78" t="s">
        <v>127</v>
      </c>
      <c r="D2120" s="78">
        <v>12</v>
      </c>
      <c r="E2120" s="78"/>
      <c r="F2120" s="54"/>
    </row>
    <row r="2121" spans="1:6" ht="25.5" x14ac:dyDescent="0.25">
      <c r="A2121" s="79">
        <v>5</v>
      </c>
      <c r="B2121" s="80" t="s">
        <v>632</v>
      </c>
      <c r="C2121" s="78" t="s">
        <v>127</v>
      </c>
      <c r="D2121" s="78">
        <v>25</v>
      </c>
      <c r="E2121" s="78"/>
      <c r="F2121" s="54"/>
    </row>
    <row r="2122" spans="1:6" ht="16.149999999999999" customHeight="1" x14ac:dyDescent="0.25">
      <c r="A2122" s="79">
        <v>6</v>
      </c>
      <c r="B2122" s="80" t="s">
        <v>1583</v>
      </c>
      <c r="C2122" s="78" t="s">
        <v>127</v>
      </c>
      <c r="D2122" s="78">
        <v>296</v>
      </c>
      <c r="E2122" s="78"/>
      <c r="F2122" s="54"/>
    </row>
    <row r="2123" spans="1:6" ht="16.149999999999999" customHeight="1" x14ac:dyDescent="0.25">
      <c r="A2123" s="79">
        <v>7</v>
      </c>
      <c r="B2123" s="80" t="s">
        <v>1575</v>
      </c>
      <c r="C2123" s="78" t="s">
        <v>127</v>
      </c>
      <c r="D2123" s="78">
        <v>43</v>
      </c>
      <c r="E2123" s="78"/>
      <c r="F2123" s="54"/>
    </row>
    <row r="2124" spans="1:6" ht="16.149999999999999" customHeight="1" x14ac:dyDescent="0.25">
      <c r="A2124" s="79">
        <v>8</v>
      </c>
      <c r="B2124" s="80" t="s">
        <v>1576</v>
      </c>
      <c r="C2124" s="78" t="s">
        <v>127</v>
      </c>
      <c r="D2124" s="78">
        <v>12</v>
      </c>
      <c r="E2124" s="78"/>
      <c r="F2124" s="54"/>
    </row>
    <row r="2125" spans="1:6" ht="16.149999999999999" customHeight="1" x14ac:dyDescent="0.25">
      <c r="A2125" s="79">
        <v>9</v>
      </c>
      <c r="B2125" s="80" t="s">
        <v>1577</v>
      </c>
      <c r="C2125" s="78" t="s">
        <v>127</v>
      </c>
      <c r="D2125" s="78">
        <v>25</v>
      </c>
      <c r="E2125" s="78"/>
      <c r="F2125" s="54"/>
    </row>
    <row r="2126" spans="1:6" ht="16.149999999999999" customHeight="1" x14ac:dyDescent="0.25">
      <c r="A2126" s="79">
        <v>10</v>
      </c>
      <c r="B2126" s="80" t="s">
        <v>701</v>
      </c>
      <c r="C2126" s="78" t="s">
        <v>14</v>
      </c>
      <c r="D2126" s="78">
        <v>1</v>
      </c>
      <c r="E2126" s="78"/>
      <c r="F2126" s="54"/>
    </row>
    <row r="2127" spans="1:6" ht="16.149999999999999" customHeight="1" x14ac:dyDescent="0.25">
      <c r="A2127" s="79">
        <v>11</v>
      </c>
      <c r="B2127" s="80" t="s">
        <v>702</v>
      </c>
      <c r="C2127" s="78" t="s">
        <v>14</v>
      </c>
      <c r="D2127" s="78">
        <v>1</v>
      </c>
      <c r="E2127" s="78"/>
      <c r="F2127" s="54"/>
    </row>
    <row r="2128" spans="1:6" ht="16.149999999999999" customHeight="1" x14ac:dyDescent="0.25">
      <c r="A2128" s="79">
        <v>12</v>
      </c>
      <c r="B2128" s="80" t="s">
        <v>675</v>
      </c>
      <c r="C2128" s="78" t="s">
        <v>14</v>
      </c>
      <c r="D2128" s="78">
        <v>4</v>
      </c>
      <c r="E2128" s="78"/>
      <c r="F2128" s="54"/>
    </row>
    <row r="2129" spans="1:6" ht="16.149999999999999" customHeight="1" x14ac:dyDescent="0.25">
      <c r="A2129" s="79">
        <v>13</v>
      </c>
      <c r="B2129" s="80" t="s">
        <v>680</v>
      </c>
      <c r="C2129" s="78" t="s">
        <v>14</v>
      </c>
      <c r="D2129" s="78">
        <v>40</v>
      </c>
      <c r="E2129" s="78"/>
      <c r="F2129" s="54"/>
    </row>
    <row r="2130" spans="1:6" ht="16.149999999999999" customHeight="1" x14ac:dyDescent="0.25">
      <c r="A2130" s="79">
        <v>14</v>
      </c>
      <c r="B2130" s="80" t="s">
        <v>703</v>
      </c>
      <c r="C2130" s="78" t="s">
        <v>14</v>
      </c>
      <c r="D2130" s="78">
        <v>3</v>
      </c>
      <c r="E2130" s="78"/>
      <c r="F2130" s="54"/>
    </row>
    <row r="2131" spans="1:6" ht="25.5" x14ac:dyDescent="0.25">
      <c r="A2131" s="79">
        <v>15</v>
      </c>
      <c r="B2131" s="80" t="s">
        <v>704</v>
      </c>
      <c r="C2131" s="78" t="s">
        <v>14</v>
      </c>
      <c r="D2131" s="78">
        <v>3</v>
      </c>
      <c r="E2131" s="78"/>
      <c r="F2131" s="54"/>
    </row>
    <row r="2132" spans="1:6" ht="25.5" x14ac:dyDescent="0.25">
      <c r="A2132" s="79">
        <v>16</v>
      </c>
      <c r="B2132" s="80" t="s">
        <v>705</v>
      </c>
      <c r="C2132" s="78" t="s">
        <v>14</v>
      </c>
      <c r="D2132" s="78">
        <v>30</v>
      </c>
      <c r="E2132" s="78"/>
      <c r="F2132" s="54"/>
    </row>
    <row r="2133" spans="1:6" x14ac:dyDescent="0.25">
      <c r="A2133" s="79">
        <v>17</v>
      </c>
      <c r="B2133" s="80" t="s">
        <v>686</v>
      </c>
      <c r="C2133" s="78" t="s">
        <v>14</v>
      </c>
      <c r="D2133" s="78">
        <v>1</v>
      </c>
      <c r="E2133" s="78"/>
      <c r="F2133" s="54"/>
    </row>
    <row r="2134" spans="1:6" x14ac:dyDescent="0.25">
      <c r="A2134" s="79">
        <v>18</v>
      </c>
      <c r="B2134" s="80" t="s">
        <v>689</v>
      </c>
      <c r="C2134" s="78" t="s">
        <v>14</v>
      </c>
      <c r="D2134" s="78">
        <v>1</v>
      </c>
      <c r="E2134" s="78"/>
      <c r="F2134" s="54"/>
    </row>
    <row r="2135" spans="1:6" x14ac:dyDescent="0.25">
      <c r="A2135" s="79">
        <v>19</v>
      </c>
      <c r="B2135" s="80" t="s">
        <v>692</v>
      </c>
      <c r="C2135" s="78" t="s">
        <v>14</v>
      </c>
      <c r="D2135" s="78">
        <v>1</v>
      </c>
      <c r="E2135" s="78"/>
      <c r="F2135" s="54"/>
    </row>
    <row r="2136" spans="1:6" ht="25.5" x14ac:dyDescent="0.25">
      <c r="A2136" s="79">
        <v>20</v>
      </c>
      <c r="B2136" s="80" t="s">
        <v>699</v>
      </c>
      <c r="C2136" s="78" t="s">
        <v>137</v>
      </c>
      <c r="D2136" s="78">
        <v>1</v>
      </c>
      <c r="E2136" s="78"/>
      <c r="F2136" s="54"/>
    </row>
    <row r="2137" spans="1:6" x14ac:dyDescent="0.25">
      <c r="A2137" s="79">
        <v>20</v>
      </c>
      <c r="B2137" s="80" t="s">
        <v>575</v>
      </c>
      <c r="C2137" s="78" t="s">
        <v>137</v>
      </c>
      <c r="D2137" s="78">
        <v>1</v>
      </c>
      <c r="E2137" s="78"/>
      <c r="F2137" s="54"/>
    </row>
    <row r="2138" spans="1:6" ht="18.75" customHeight="1" x14ac:dyDescent="0.25">
      <c r="A2138" s="178" t="s">
        <v>576</v>
      </c>
      <c r="B2138" s="179"/>
      <c r="C2138" s="180"/>
      <c r="D2138" s="180"/>
      <c r="E2138" s="78"/>
      <c r="F2138" s="78"/>
    </row>
    <row r="2139" spans="1:6" x14ac:dyDescent="0.25">
      <c r="A2139" s="107">
        <v>1</v>
      </c>
      <c r="B2139" s="99" t="s">
        <v>577</v>
      </c>
      <c r="C2139" s="83" t="s">
        <v>127</v>
      </c>
      <c r="D2139" s="83">
        <v>345</v>
      </c>
      <c r="E2139" s="78"/>
      <c r="F2139" s="54"/>
    </row>
    <row r="2140" spans="1:6" x14ac:dyDescent="0.25">
      <c r="A2140" s="107">
        <v>2</v>
      </c>
      <c r="B2140" s="99" t="s">
        <v>578</v>
      </c>
      <c r="C2140" s="83" t="s">
        <v>127</v>
      </c>
      <c r="D2140" s="83">
        <v>25</v>
      </c>
      <c r="E2140" s="78"/>
      <c r="F2140" s="54"/>
    </row>
    <row r="2141" spans="1:6" ht="25.5" x14ac:dyDescent="0.25">
      <c r="A2141" s="107">
        <v>3</v>
      </c>
      <c r="B2141" s="99" t="s">
        <v>1584</v>
      </c>
      <c r="C2141" s="83" t="s">
        <v>14</v>
      </c>
      <c r="D2141" s="83">
        <v>14</v>
      </c>
      <c r="E2141" s="78"/>
      <c r="F2141" s="54"/>
    </row>
    <row r="2142" spans="1:6" ht="25.5" x14ac:dyDescent="0.25">
      <c r="A2142" s="107">
        <v>4</v>
      </c>
      <c r="B2142" s="99" t="s">
        <v>1558</v>
      </c>
      <c r="C2142" s="83" t="s">
        <v>14</v>
      </c>
      <c r="D2142" s="83">
        <v>23</v>
      </c>
      <c r="E2142" s="78"/>
      <c r="F2142" s="54"/>
    </row>
    <row r="2143" spans="1:6" ht="25.5" x14ac:dyDescent="0.25">
      <c r="A2143" s="107">
        <v>5</v>
      </c>
      <c r="B2143" s="99" t="s">
        <v>1584</v>
      </c>
      <c r="C2143" s="83" t="s">
        <v>14</v>
      </c>
      <c r="D2143" s="83">
        <v>16</v>
      </c>
      <c r="E2143" s="78"/>
      <c r="F2143" s="54"/>
    </row>
    <row r="2144" spans="1:6" ht="28.9" customHeight="1" x14ac:dyDescent="0.25">
      <c r="A2144" s="107">
        <v>6</v>
      </c>
      <c r="B2144" s="80" t="s">
        <v>706</v>
      </c>
      <c r="C2144" s="78" t="s">
        <v>127</v>
      </c>
      <c r="D2144" s="78">
        <v>4</v>
      </c>
      <c r="E2144" s="78"/>
      <c r="F2144" s="54"/>
    </row>
    <row r="2145" spans="1:6" ht="28.9" customHeight="1" x14ac:dyDescent="0.25">
      <c r="A2145" s="107">
        <v>7</v>
      </c>
      <c r="B2145" s="80" t="s">
        <v>707</v>
      </c>
      <c r="C2145" s="78" t="s">
        <v>127</v>
      </c>
      <c r="D2145" s="78">
        <v>5</v>
      </c>
      <c r="E2145" s="78"/>
      <c r="F2145" s="54"/>
    </row>
    <row r="2146" spans="1:6" x14ac:dyDescent="0.25">
      <c r="A2146" s="79">
        <v>8</v>
      </c>
      <c r="B2146" s="80" t="s">
        <v>623</v>
      </c>
      <c r="C2146" s="78" t="s">
        <v>14</v>
      </c>
      <c r="D2146" s="78">
        <v>4</v>
      </c>
      <c r="E2146" s="78"/>
      <c r="F2146" s="54"/>
    </row>
    <row r="2147" spans="1:6" ht="21" customHeight="1" x14ac:dyDescent="0.25">
      <c r="A2147" s="178" t="s">
        <v>708</v>
      </c>
      <c r="B2147" s="179"/>
      <c r="C2147" s="180"/>
      <c r="D2147" s="180"/>
      <c r="E2147" s="78"/>
      <c r="F2147" s="78"/>
    </row>
    <row r="2148" spans="1:6" ht="15.6" customHeight="1" x14ac:dyDescent="0.25">
      <c r="A2148" s="79">
        <v>1</v>
      </c>
      <c r="B2148" s="80" t="s">
        <v>709</v>
      </c>
      <c r="C2148" s="78" t="s">
        <v>127</v>
      </c>
      <c r="D2148" s="78">
        <v>13</v>
      </c>
      <c r="E2148" s="78"/>
      <c r="F2148" s="54"/>
    </row>
    <row r="2149" spans="1:6" ht="27" customHeight="1" x14ac:dyDescent="0.25">
      <c r="A2149" s="79">
        <v>2</v>
      </c>
      <c r="B2149" s="80" t="s">
        <v>710</v>
      </c>
      <c r="C2149" s="78" t="s">
        <v>127</v>
      </c>
      <c r="D2149" s="78">
        <v>27</v>
      </c>
      <c r="E2149" s="78"/>
      <c r="F2149" s="54"/>
    </row>
    <row r="2150" spans="1:6" ht="25.5" x14ac:dyDescent="0.25">
      <c r="A2150" s="79">
        <v>3</v>
      </c>
      <c r="B2150" s="80" t="s">
        <v>711</v>
      </c>
      <c r="C2150" s="78" t="s">
        <v>127</v>
      </c>
      <c r="D2150" s="78">
        <v>57</v>
      </c>
      <c r="E2150" s="78"/>
      <c r="F2150" s="54"/>
    </row>
    <row r="2151" spans="1:6" ht="25.5" x14ac:dyDescent="0.25">
      <c r="A2151" s="79">
        <v>4</v>
      </c>
      <c r="B2151" s="80" t="s">
        <v>712</v>
      </c>
      <c r="C2151" s="78" t="s">
        <v>127</v>
      </c>
      <c r="D2151" s="78">
        <v>2</v>
      </c>
      <c r="E2151" s="78"/>
      <c r="F2151" s="54"/>
    </row>
    <row r="2152" spans="1:6" ht="25.5" x14ac:dyDescent="0.25">
      <c r="A2152" s="79">
        <v>5</v>
      </c>
      <c r="B2152" s="80" t="s">
        <v>713</v>
      </c>
      <c r="C2152" s="78" t="s">
        <v>127</v>
      </c>
      <c r="D2152" s="78">
        <v>218</v>
      </c>
      <c r="E2152" s="78"/>
      <c r="F2152" s="54"/>
    </row>
    <row r="2153" spans="1:6" ht="25.5" x14ac:dyDescent="0.25">
      <c r="A2153" s="79">
        <v>6</v>
      </c>
      <c r="B2153" s="80" t="s">
        <v>714</v>
      </c>
      <c r="C2153" s="78" t="s">
        <v>127</v>
      </c>
      <c r="D2153" s="78">
        <v>53</v>
      </c>
      <c r="E2153" s="78"/>
      <c r="F2153" s="54"/>
    </row>
    <row r="2154" spans="1:6" x14ac:dyDescent="0.25">
      <c r="A2154" s="79">
        <v>7</v>
      </c>
      <c r="B2154" s="80" t="s">
        <v>590</v>
      </c>
      <c r="C2154" s="78" t="s">
        <v>14</v>
      </c>
      <c r="D2154" s="78">
        <v>29</v>
      </c>
      <c r="E2154" s="78"/>
      <c r="F2154" s="54"/>
    </row>
    <row r="2155" spans="1:6" x14ac:dyDescent="0.25">
      <c r="A2155" s="79">
        <v>8</v>
      </c>
      <c r="B2155" s="80" t="s">
        <v>715</v>
      </c>
      <c r="C2155" s="78" t="s">
        <v>14</v>
      </c>
      <c r="D2155" s="78">
        <v>5</v>
      </c>
      <c r="E2155" s="78"/>
      <c r="F2155" s="54"/>
    </row>
    <row r="2156" spans="1:6" x14ac:dyDescent="0.25">
      <c r="A2156" s="79">
        <v>9</v>
      </c>
      <c r="B2156" s="80" t="s">
        <v>1585</v>
      </c>
      <c r="C2156" s="78" t="s">
        <v>14</v>
      </c>
      <c r="D2156" s="78">
        <v>16</v>
      </c>
      <c r="E2156" s="78"/>
      <c r="F2156" s="54"/>
    </row>
    <row r="2157" spans="1:6" ht="69" customHeight="1" x14ac:dyDescent="0.25">
      <c r="A2157" s="79">
        <v>10</v>
      </c>
      <c r="B2157" s="80" t="s">
        <v>1499</v>
      </c>
      <c r="C2157" s="78" t="s">
        <v>14</v>
      </c>
      <c r="D2157" s="78">
        <v>1</v>
      </c>
      <c r="E2157" s="78"/>
      <c r="F2157" s="54"/>
    </row>
    <row r="2158" spans="1:6" ht="68.45" customHeight="1" x14ac:dyDescent="0.25">
      <c r="A2158" s="79">
        <v>11</v>
      </c>
      <c r="B2158" s="80" t="s">
        <v>1563</v>
      </c>
      <c r="C2158" s="78" t="s">
        <v>14</v>
      </c>
      <c r="D2158" s="78">
        <v>2</v>
      </c>
      <c r="E2158" s="78"/>
      <c r="F2158" s="54"/>
    </row>
    <row r="2159" spans="1:6" s="119" customFormat="1" x14ac:dyDescent="0.25">
      <c r="A2159" s="107">
        <v>12</v>
      </c>
      <c r="B2159" s="99" t="s">
        <v>1586</v>
      </c>
      <c r="C2159" s="83" t="s">
        <v>14</v>
      </c>
      <c r="D2159" s="83">
        <v>2</v>
      </c>
      <c r="E2159" s="83"/>
      <c r="F2159" s="54"/>
    </row>
    <row r="2160" spans="1:6" s="119" customFormat="1" ht="56.45" customHeight="1" x14ac:dyDescent="0.25">
      <c r="A2160" s="107">
        <v>13</v>
      </c>
      <c r="B2160" s="99" t="s">
        <v>1587</v>
      </c>
      <c r="C2160" s="83" t="s">
        <v>14</v>
      </c>
      <c r="D2160" s="83">
        <v>1</v>
      </c>
      <c r="E2160" s="83"/>
      <c r="F2160" s="54"/>
    </row>
    <row r="2161" spans="1:6" s="119" customFormat="1" ht="54" customHeight="1" x14ac:dyDescent="0.25">
      <c r="A2161" s="107" t="s">
        <v>149</v>
      </c>
      <c r="B2161" s="99" t="s">
        <v>1588</v>
      </c>
      <c r="C2161" s="83" t="s">
        <v>14</v>
      </c>
      <c r="D2161" s="83">
        <v>1</v>
      </c>
      <c r="E2161" s="83"/>
      <c r="F2161" s="54"/>
    </row>
    <row r="2162" spans="1:6" ht="38.25" x14ac:dyDescent="0.25">
      <c r="A2162" s="79" t="s">
        <v>150</v>
      </c>
      <c r="B2162" s="99" t="s">
        <v>1589</v>
      </c>
      <c r="C2162" s="78" t="s">
        <v>14</v>
      </c>
      <c r="D2162" s="78">
        <v>2</v>
      </c>
      <c r="E2162" s="78"/>
      <c r="F2162" s="54"/>
    </row>
    <row r="2163" spans="1:6" ht="38.25" x14ac:dyDescent="0.25">
      <c r="A2163" s="79" t="s">
        <v>716</v>
      </c>
      <c r="B2163" s="99" t="s">
        <v>1532</v>
      </c>
      <c r="C2163" s="78" t="s">
        <v>14</v>
      </c>
      <c r="D2163" s="78">
        <v>2</v>
      </c>
      <c r="E2163" s="83"/>
      <c r="F2163" s="54"/>
    </row>
    <row r="2164" spans="1:6" ht="15.6" customHeight="1" x14ac:dyDescent="0.25">
      <c r="A2164" s="79">
        <v>14</v>
      </c>
      <c r="B2164" s="99" t="s">
        <v>1590</v>
      </c>
      <c r="C2164" s="78" t="s">
        <v>14</v>
      </c>
      <c r="D2164" s="78">
        <v>29</v>
      </c>
      <c r="E2164" s="78"/>
      <c r="F2164" s="54"/>
    </row>
    <row r="2165" spans="1:6" ht="29.45" customHeight="1" x14ac:dyDescent="0.25">
      <c r="A2165" s="79">
        <v>15</v>
      </c>
      <c r="B2165" s="80" t="s">
        <v>1591</v>
      </c>
      <c r="C2165" s="78" t="s">
        <v>14</v>
      </c>
      <c r="D2165" s="78">
        <v>1</v>
      </c>
      <c r="E2165" s="78"/>
      <c r="F2165" s="54"/>
    </row>
    <row r="2166" spans="1:6" ht="29.45" customHeight="1" x14ac:dyDescent="0.25">
      <c r="A2166" s="79">
        <v>16</v>
      </c>
      <c r="B2166" s="80" t="s">
        <v>1592</v>
      </c>
      <c r="C2166" s="78" t="s">
        <v>14</v>
      </c>
      <c r="D2166" s="78">
        <v>1</v>
      </c>
      <c r="E2166" s="78"/>
      <c r="F2166" s="54"/>
    </row>
    <row r="2167" spans="1:6" ht="29.45" customHeight="1" x14ac:dyDescent="0.25">
      <c r="A2167" s="79">
        <v>17</v>
      </c>
      <c r="B2167" s="80" t="s">
        <v>1593</v>
      </c>
      <c r="C2167" s="78" t="s">
        <v>14</v>
      </c>
      <c r="D2167" s="78">
        <v>1</v>
      </c>
      <c r="E2167" s="78"/>
      <c r="F2167" s="54"/>
    </row>
    <row r="2168" spans="1:6" ht="29.45" customHeight="1" x14ac:dyDescent="0.25">
      <c r="A2168" s="79">
        <v>18</v>
      </c>
      <c r="B2168" s="80" t="s">
        <v>1594</v>
      </c>
      <c r="C2168" s="78" t="s">
        <v>14</v>
      </c>
      <c r="D2168" s="78">
        <v>1</v>
      </c>
      <c r="E2168" s="78"/>
      <c r="F2168" s="54"/>
    </row>
    <row r="2169" spans="1:6" ht="29.45" customHeight="1" x14ac:dyDescent="0.25">
      <c r="A2169" s="79">
        <v>19</v>
      </c>
      <c r="B2169" s="80" t="s">
        <v>1595</v>
      </c>
      <c r="C2169" s="78" t="s">
        <v>14</v>
      </c>
      <c r="D2169" s="78">
        <v>1</v>
      </c>
      <c r="E2169" s="78"/>
      <c r="F2169" s="54"/>
    </row>
    <row r="2170" spans="1:6" ht="29.45" customHeight="1" x14ac:dyDescent="0.25">
      <c r="A2170" s="79">
        <v>20</v>
      </c>
      <c r="B2170" s="80" t="s">
        <v>586</v>
      </c>
      <c r="C2170" s="78" t="s">
        <v>137</v>
      </c>
      <c r="D2170" s="78">
        <v>1</v>
      </c>
      <c r="E2170" s="78"/>
      <c r="F2170" s="54"/>
    </row>
    <row r="2171" spans="1:6" ht="13.9" customHeight="1" x14ac:dyDescent="0.25">
      <c r="A2171" s="79">
        <v>21</v>
      </c>
      <c r="B2171" s="80" t="s">
        <v>717</v>
      </c>
      <c r="C2171" s="78" t="s">
        <v>137</v>
      </c>
      <c r="D2171" s="78">
        <v>1</v>
      </c>
      <c r="E2171" s="78"/>
      <c r="F2171" s="54"/>
    </row>
    <row r="2172" spans="1:6" ht="13.9" customHeight="1" x14ac:dyDescent="0.25">
      <c r="A2172" s="79">
        <v>22</v>
      </c>
      <c r="B2172" s="80" t="s">
        <v>718</v>
      </c>
      <c r="C2172" s="78" t="s">
        <v>127</v>
      </c>
      <c r="D2172" s="78">
        <v>70</v>
      </c>
      <c r="E2172" s="78"/>
      <c r="F2172" s="54"/>
    </row>
    <row r="2173" spans="1:6" ht="13.9" customHeight="1" x14ac:dyDescent="0.25">
      <c r="A2173" s="79">
        <v>23</v>
      </c>
      <c r="B2173" s="80" t="s">
        <v>719</v>
      </c>
      <c r="C2173" s="78" t="s">
        <v>127</v>
      </c>
      <c r="D2173" s="78">
        <v>62</v>
      </c>
      <c r="E2173" s="78"/>
      <c r="F2173" s="54"/>
    </row>
    <row r="2174" spans="1:6" ht="13.9" customHeight="1" x14ac:dyDescent="0.25">
      <c r="A2174" s="79">
        <v>24</v>
      </c>
      <c r="B2174" s="80" t="s">
        <v>1596</v>
      </c>
      <c r="C2174" s="78" t="s">
        <v>14</v>
      </c>
      <c r="D2174" s="78">
        <v>13</v>
      </c>
      <c r="E2174" s="78"/>
      <c r="F2174" s="54"/>
    </row>
    <row r="2175" spans="1:6" x14ac:dyDescent="0.25">
      <c r="A2175" s="79">
        <v>25</v>
      </c>
      <c r="B2175" s="80" t="s">
        <v>720</v>
      </c>
      <c r="C2175" s="78" t="s">
        <v>14</v>
      </c>
      <c r="D2175" s="78">
        <v>2</v>
      </c>
      <c r="E2175" s="78"/>
      <c r="F2175" s="54"/>
    </row>
    <row r="2176" spans="1:6" ht="25.5" x14ac:dyDescent="0.25">
      <c r="A2176" s="79">
        <v>26</v>
      </c>
      <c r="B2176" s="80" t="s">
        <v>721</v>
      </c>
      <c r="C2176" s="78" t="s">
        <v>14</v>
      </c>
      <c r="D2176" s="78">
        <v>14</v>
      </c>
      <c r="E2176" s="78"/>
      <c r="F2176" s="54"/>
    </row>
    <row r="2177" spans="1:18" x14ac:dyDescent="0.25">
      <c r="A2177" s="251" t="s">
        <v>599</v>
      </c>
      <c r="B2177" s="190"/>
      <c r="C2177" s="191"/>
      <c r="D2177" s="191"/>
      <c r="E2177" s="78"/>
      <c r="F2177" s="78"/>
    </row>
    <row r="2178" spans="1:18" s="9" customFormat="1" x14ac:dyDescent="0.25">
      <c r="A2178" s="22" t="s">
        <v>4</v>
      </c>
      <c r="B2178" s="23" t="s">
        <v>5</v>
      </c>
      <c r="C2178" s="24" t="s">
        <v>6</v>
      </c>
      <c r="D2178" s="24" t="s">
        <v>7</v>
      </c>
      <c r="E2178" s="24"/>
      <c r="F2178" s="24"/>
      <c r="G2178" s="110"/>
      <c r="H2178" s="110"/>
      <c r="I2178" s="110"/>
    </row>
    <row r="2179" spans="1:18" s="21" customFormat="1" x14ac:dyDescent="0.25">
      <c r="A2179" s="29" t="s">
        <v>107</v>
      </c>
      <c r="B2179" s="30"/>
      <c r="C2179" s="31"/>
      <c r="D2179" s="32"/>
      <c r="E2179" s="32"/>
      <c r="F2179" s="32"/>
      <c r="G2179" s="33"/>
    </row>
    <row r="2180" spans="1:18" ht="17.25" customHeight="1" x14ac:dyDescent="0.25">
      <c r="A2180" s="178" t="s">
        <v>667</v>
      </c>
      <c r="B2180" s="179"/>
      <c r="C2180" s="180"/>
      <c r="D2180" s="180"/>
      <c r="E2180" s="78"/>
      <c r="F2180" s="78"/>
      <c r="M2180" s="181"/>
      <c r="Q2180" s="182"/>
      <c r="R2180" s="183"/>
    </row>
    <row r="2181" spans="1:18" ht="25.5" x14ac:dyDescent="0.25">
      <c r="A2181" s="79">
        <v>1</v>
      </c>
      <c r="B2181" s="80" t="s">
        <v>528</v>
      </c>
      <c r="C2181" s="78" t="s">
        <v>446</v>
      </c>
      <c r="D2181" s="78">
        <v>18</v>
      </c>
      <c r="E2181" s="78"/>
      <c r="F2181" s="54"/>
      <c r="M2181" s="181"/>
      <c r="Q2181" s="182"/>
      <c r="R2181" s="183"/>
    </row>
    <row r="2182" spans="1:18" ht="22.5" customHeight="1" x14ac:dyDescent="0.25">
      <c r="A2182" s="79">
        <v>2</v>
      </c>
      <c r="B2182" s="80" t="s">
        <v>529</v>
      </c>
      <c r="C2182" s="78" t="s">
        <v>446</v>
      </c>
      <c r="D2182" s="78">
        <v>10</v>
      </c>
      <c r="E2182" s="78"/>
      <c r="F2182" s="54"/>
      <c r="M2182" s="181"/>
      <c r="Q2182" s="182"/>
      <c r="R2182" s="183"/>
    </row>
    <row r="2183" spans="1:18" ht="25.5" x14ac:dyDescent="0.25">
      <c r="A2183" s="79">
        <v>3</v>
      </c>
      <c r="B2183" s="80" t="s">
        <v>533</v>
      </c>
      <c r="C2183" s="78" t="s">
        <v>446</v>
      </c>
      <c r="D2183" s="78">
        <v>70</v>
      </c>
      <c r="E2183" s="78"/>
      <c r="F2183" s="54"/>
      <c r="M2183" s="184"/>
      <c r="N2183" s="185"/>
      <c r="Q2183" s="182"/>
    </row>
    <row r="2184" spans="1:18" ht="25.5" x14ac:dyDescent="0.25">
      <c r="A2184" s="79">
        <v>4</v>
      </c>
      <c r="B2184" s="80" t="s">
        <v>536</v>
      </c>
      <c r="C2184" s="78" t="s">
        <v>446</v>
      </c>
      <c r="D2184" s="78">
        <v>16</v>
      </c>
      <c r="E2184" s="78"/>
      <c r="F2184" s="54"/>
      <c r="M2184" s="184"/>
      <c r="N2184" s="185"/>
      <c r="Q2184" s="182"/>
    </row>
    <row r="2185" spans="1:18" ht="25.5" x14ac:dyDescent="0.25">
      <c r="A2185" s="79">
        <v>5</v>
      </c>
      <c r="B2185" s="80" t="s">
        <v>539</v>
      </c>
      <c r="C2185" s="78" t="s">
        <v>446</v>
      </c>
      <c r="D2185" s="78">
        <v>38</v>
      </c>
      <c r="E2185" s="78"/>
      <c r="F2185" s="54"/>
      <c r="M2185" s="184"/>
      <c r="N2185" s="185"/>
      <c r="Q2185" s="182"/>
    </row>
    <row r="2186" spans="1:18" x14ac:dyDescent="0.25">
      <c r="A2186" s="79">
        <v>6</v>
      </c>
      <c r="B2186" s="80" t="s">
        <v>1573</v>
      </c>
      <c r="C2186" s="78" t="s">
        <v>446</v>
      </c>
      <c r="D2186" s="78">
        <v>25</v>
      </c>
      <c r="E2186" s="78"/>
      <c r="F2186" s="54"/>
      <c r="M2186" s="181"/>
      <c r="Q2186" s="182"/>
      <c r="R2186" s="183"/>
    </row>
    <row r="2187" spans="1:18" x14ac:dyDescent="0.25">
      <c r="A2187" s="79">
        <v>7</v>
      </c>
      <c r="B2187" s="80" t="s">
        <v>1574</v>
      </c>
      <c r="C2187" s="78" t="s">
        <v>446</v>
      </c>
      <c r="D2187" s="78">
        <v>70</v>
      </c>
      <c r="E2187" s="78"/>
      <c r="F2187" s="54"/>
      <c r="M2187" s="186"/>
      <c r="N2187" s="186"/>
      <c r="O2187" s="186"/>
      <c r="P2187" s="186"/>
      <c r="Q2187" s="182"/>
    </row>
    <row r="2188" spans="1:18" x14ac:dyDescent="0.25">
      <c r="A2188" s="79">
        <v>8</v>
      </c>
      <c r="B2188" s="80" t="s">
        <v>1575</v>
      </c>
      <c r="C2188" s="78" t="s">
        <v>446</v>
      </c>
      <c r="D2188" s="78">
        <v>16</v>
      </c>
      <c r="E2188" s="78"/>
      <c r="F2188" s="54"/>
      <c r="M2188" s="186"/>
      <c r="N2188" s="186"/>
      <c r="O2188" s="186"/>
      <c r="P2188" s="186"/>
      <c r="Q2188" s="182"/>
    </row>
    <row r="2189" spans="1:18" x14ac:dyDescent="0.25">
      <c r="A2189" s="79">
        <v>9</v>
      </c>
      <c r="B2189" s="80" t="s">
        <v>1576</v>
      </c>
      <c r="C2189" s="78" t="s">
        <v>446</v>
      </c>
      <c r="D2189" s="78">
        <v>38</v>
      </c>
      <c r="E2189" s="78"/>
      <c r="F2189" s="54"/>
      <c r="M2189" s="186"/>
      <c r="N2189" s="186"/>
      <c r="O2189" s="186"/>
      <c r="P2189" s="186"/>
      <c r="Q2189" s="182"/>
    </row>
    <row r="2190" spans="1:18" ht="25.5" x14ac:dyDescent="0.25">
      <c r="A2190" s="79">
        <v>10</v>
      </c>
      <c r="B2190" s="80" t="s">
        <v>722</v>
      </c>
      <c r="C2190" s="78" t="s">
        <v>138</v>
      </c>
      <c r="D2190" s="78">
        <v>1</v>
      </c>
      <c r="E2190" s="78"/>
      <c r="F2190" s="54"/>
      <c r="M2190" s="181"/>
      <c r="Q2190" s="182"/>
      <c r="R2190" s="183"/>
    </row>
    <row r="2191" spans="1:18" ht="18" customHeight="1" x14ac:dyDescent="0.25">
      <c r="A2191" s="79">
        <v>11</v>
      </c>
      <c r="B2191" s="80" t="s">
        <v>680</v>
      </c>
      <c r="C2191" s="78" t="s">
        <v>138</v>
      </c>
      <c r="D2191" s="78">
        <v>30</v>
      </c>
      <c r="E2191" s="78"/>
      <c r="F2191" s="54"/>
      <c r="M2191" s="181"/>
      <c r="Q2191" s="182"/>
      <c r="R2191" s="183"/>
    </row>
    <row r="2192" spans="1:18" ht="20.25" customHeight="1" x14ac:dyDescent="0.25">
      <c r="A2192" s="79">
        <v>12</v>
      </c>
      <c r="B2192" s="80" t="s">
        <v>689</v>
      </c>
      <c r="C2192" s="78" t="s">
        <v>138</v>
      </c>
      <c r="D2192" s="78">
        <v>1</v>
      </c>
      <c r="E2192" s="78"/>
      <c r="F2192" s="54"/>
      <c r="M2192" s="181"/>
      <c r="Q2192" s="182"/>
      <c r="R2192" s="183"/>
    </row>
    <row r="2193" spans="1:18" x14ac:dyDescent="0.25">
      <c r="A2193" s="79">
        <v>13</v>
      </c>
      <c r="B2193" s="80" t="s">
        <v>692</v>
      </c>
      <c r="C2193" s="78" t="s">
        <v>138</v>
      </c>
      <c r="D2193" s="78">
        <v>1</v>
      </c>
      <c r="E2193" s="78"/>
      <c r="F2193" s="54"/>
      <c r="M2193" s="181"/>
      <c r="Q2193" s="182"/>
      <c r="R2193" s="183"/>
    </row>
    <row r="2194" spans="1:18" x14ac:dyDescent="0.25">
      <c r="A2194" s="79">
        <v>14</v>
      </c>
      <c r="B2194" s="99" t="s">
        <v>1580</v>
      </c>
      <c r="C2194" s="78" t="s">
        <v>138</v>
      </c>
      <c r="D2194" s="78">
        <v>15</v>
      </c>
      <c r="E2194" s="78"/>
      <c r="F2194" s="54"/>
    </row>
    <row r="2195" spans="1:18" x14ac:dyDescent="0.25">
      <c r="A2195" s="79">
        <v>15</v>
      </c>
      <c r="B2195" s="80" t="s">
        <v>1597</v>
      </c>
      <c r="C2195" s="78" t="s">
        <v>138</v>
      </c>
      <c r="D2195" s="78">
        <v>15</v>
      </c>
      <c r="E2195" s="78"/>
      <c r="F2195" s="54"/>
    </row>
    <row r="2196" spans="1:18" ht="72.599999999999994" customHeight="1" x14ac:dyDescent="0.25">
      <c r="A2196" s="79">
        <v>16</v>
      </c>
      <c r="B2196" s="80" t="s">
        <v>1598</v>
      </c>
      <c r="C2196" s="78" t="s">
        <v>138</v>
      </c>
      <c r="D2196" s="78">
        <v>1</v>
      </c>
      <c r="E2196" s="78"/>
      <c r="F2196" s="54"/>
    </row>
    <row r="2197" spans="1:18" ht="17.25" customHeight="1" x14ac:dyDescent="0.25">
      <c r="A2197" s="79">
        <v>17</v>
      </c>
      <c r="B2197" s="80" t="s">
        <v>696</v>
      </c>
      <c r="C2197" s="78" t="s">
        <v>138</v>
      </c>
      <c r="D2197" s="78">
        <v>15</v>
      </c>
      <c r="E2197" s="78"/>
      <c r="F2197" s="54"/>
    </row>
    <row r="2198" spans="1:18" ht="22.5" customHeight="1" x14ac:dyDescent="0.25">
      <c r="A2198" s="79">
        <v>18</v>
      </c>
      <c r="B2198" s="80" t="s">
        <v>697</v>
      </c>
      <c r="C2198" s="78" t="s">
        <v>138</v>
      </c>
      <c r="D2198" s="78">
        <v>1</v>
      </c>
      <c r="E2198" s="78"/>
      <c r="F2198" s="54"/>
    </row>
    <row r="2199" spans="1:18" ht="25.5" x14ac:dyDescent="0.25">
      <c r="A2199" s="79">
        <v>19</v>
      </c>
      <c r="B2199" s="80" t="s">
        <v>699</v>
      </c>
      <c r="C2199" s="78" t="s">
        <v>137</v>
      </c>
      <c r="D2199" s="78">
        <v>1</v>
      </c>
      <c r="E2199" s="78"/>
      <c r="F2199" s="54"/>
    </row>
    <row r="2200" spans="1:18" ht="16.149999999999999" customHeight="1" x14ac:dyDescent="0.25">
      <c r="A2200" s="79">
        <v>20</v>
      </c>
      <c r="B2200" s="80" t="s">
        <v>575</v>
      </c>
      <c r="C2200" s="78" t="s">
        <v>137</v>
      </c>
      <c r="D2200" s="78">
        <v>1</v>
      </c>
      <c r="E2200" s="78"/>
      <c r="F2200" s="54"/>
    </row>
    <row r="2201" spans="1:18" ht="17.25" customHeight="1" x14ac:dyDescent="0.25">
      <c r="A2201" s="178" t="s">
        <v>700</v>
      </c>
      <c r="B2201" s="179"/>
      <c r="C2201" s="180"/>
      <c r="D2201" s="180"/>
      <c r="E2201" s="78"/>
      <c r="F2201" s="78"/>
    </row>
    <row r="2202" spans="1:18" ht="25.5" x14ac:dyDescent="0.25">
      <c r="A2202" s="79">
        <v>1</v>
      </c>
      <c r="B2202" s="80" t="s">
        <v>533</v>
      </c>
      <c r="C2202" s="78" t="s">
        <v>127</v>
      </c>
      <c r="D2202" s="78">
        <v>353</v>
      </c>
      <c r="E2202" s="78"/>
      <c r="F2202" s="54"/>
    </row>
    <row r="2203" spans="1:18" ht="25.5" x14ac:dyDescent="0.25">
      <c r="A2203" s="79">
        <v>2</v>
      </c>
      <c r="B2203" s="80" t="s">
        <v>536</v>
      </c>
      <c r="C2203" s="78" t="s">
        <v>127</v>
      </c>
      <c r="D2203" s="78">
        <v>16</v>
      </c>
      <c r="E2203" s="78"/>
      <c r="F2203" s="54"/>
    </row>
    <row r="2204" spans="1:18" ht="25.5" x14ac:dyDescent="0.25">
      <c r="A2204" s="79">
        <v>3</v>
      </c>
      <c r="B2204" s="80" t="s">
        <v>539</v>
      </c>
      <c r="C2204" s="78" t="s">
        <v>127</v>
      </c>
      <c r="D2204" s="78">
        <v>38</v>
      </c>
      <c r="E2204" s="78"/>
      <c r="F2204" s="54"/>
    </row>
    <row r="2205" spans="1:18" ht="16.899999999999999" customHeight="1" x14ac:dyDescent="0.25">
      <c r="A2205" s="79">
        <v>4</v>
      </c>
      <c r="B2205" s="80" t="s">
        <v>1574</v>
      </c>
      <c r="C2205" s="78" t="s">
        <v>127</v>
      </c>
      <c r="D2205" s="78">
        <v>353</v>
      </c>
      <c r="E2205" s="78"/>
      <c r="F2205" s="54"/>
    </row>
    <row r="2206" spans="1:18" ht="16.899999999999999" customHeight="1" x14ac:dyDescent="0.25">
      <c r="A2206" s="79">
        <v>5</v>
      </c>
      <c r="B2206" s="80" t="s">
        <v>1575</v>
      </c>
      <c r="C2206" s="78" t="s">
        <v>127</v>
      </c>
      <c r="D2206" s="78">
        <v>16</v>
      </c>
      <c r="E2206" s="78"/>
      <c r="F2206" s="54"/>
    </row>
    <row r="2207" spans="1:18" ht="16.899999999999999" customHeight="1" x14ac:dyDescent="0.25">
      <c r="A2207" s="79">
        <v>6</v>
      </c>
      <c r="B2207" s="80" t="s">
        <v>1576</v>
      </c>
      <c r="C2207" s="78" t="s">
        <v>127</v>
      </c>
      <c r="D2207" s="78">
        <v>38</v>
      </c>
      <c r="E2207" s="78"/>
      <c r="F2207" s="54"/>
    </row>
    <row r="2208" spans="1:18" ht="41.45" customHeight="1" x14ac:dyDescent="0.25">
      <c r="A2208" s="79">
        <v>7</v>
      </c>
      <c r="B2208" s="80" t="s">
        <v>1598</v>
      </c>
      <c r="C2208" s="78" t="s">
        <v>14</v>
      </c>
      <c r="D2208" s="78">
        <v>1</v>
      </c>
      <c r="E2208" s="78"/>
      <c r="F2208" s="54"/>
    </row>
    <row r="2209" spans="1:6" ht="34.15" customHeight="1" x14ac:dyDescent="0.25">
      <c r="A2209" s="79">
        <v>8</v>
      </c>
      <c r="B2209" s="80" t="s">
        <v>722</v>
      </c>
      <c r="C2209" s="78" t="s">
        <v>14</v>
      </c>
      <c r="D2209" s="78">
        <v>1</v>
      </c>
      <c r="E2209" s="78"/>
      <c r="F2209" s="54"/>
    </row>
    <row r="2210" spans="1:6" ht="21" customHeight="1" x14ac:dyDescent="0.25">
      <c r="A2210" s="79">
        <v>9</v>
      </c>
      <c r="B2210" s="80" t="s">
        <v>680</v>
      </c>
      <c r="C2210" s="78" t="s">
        <v>14</v>
      </c>
      <c r="D2210" s="78">
        <v>48</v>
      </c>
      <c r="E2210" s="78"/>
      <c r="F2210" s="54"/>
    </row>
    <row r="2211" spans="1:6" ht="25.5" x14ac:dyDescent="0.25">
      <c r="A2211" s="79">
        <v>10</v>
      </c>
      <c r="B2211" s="80" t="s">
        <v>705</v>
      </c>
      <c r="C2211" s="78" t="s">
        <v>14</v>
      </c>
      <c r="D2211" s="78">
        <v>36</v>
      </c>
      <c r="E2211" s="78"/>
      <c r="F2211" s="54"/>
    </row>
    <row r="2212" spans="1:6" ht="23.25" customHeight="1" x14ac:dyDescent="0.25">
      <c r="A2212" s="79">
        <v>11</v>
      </c>
      <c r="B2212" s="80" t="s">
        <v>689</v>
      </c>
      <c r="C2212" s="78" t="s">
        <v>14</v>
      </c>
      <c r="D2212" s="78">
        <v>1</v>
      </c>
      <c r="E2212" s="78"/>
      <c r="F2212" s="54"/>
    </row>
    <row r="2213" spans="1:6" x14ac:dyDescent="0.25">
      <c r="A2213" s="79">
        <v>12</v>
      </c>
      <c r="B2213" s="80" t="s">
        <v>692</v>
      </c>
      <c r="C2213" s="78" t="s">
        <v>14</v>
      </c>
      <c r="D2213" s="78">
        <v>1</v>
      </c>
      <c r="E2213" s="78"/>
      <c r="F2213" s="54"/>
    </row>
    <row r="2214" spans="1:6" ht="25.5" x14ac:dyDescent="0.25">
      <c r="A2214" s="79">
        <v>13</v>
      </c>
      <c r="B2214" s="80" t="s">
        <v>699</v>
      </c>
      <c r="C2214" s="78" t="s">
        <v>137</v>
      </c>
      <c r="D2214" s="78">
        <v>1</v>
      </c>
      <c r="E2214" s="78"/>
      <c r="F2214" s="54"/>
    </row>
    <row r="2215" spans="1:6" x14ac:dyDescent="0.25">
      <c r="A2215" s="79">
        <v>14</v>
      </c>
      <c r="B2215" s="80" t="s">
        <v>575</v>
      </c>
      <c r="C2215" s="78" t="s">
        <v>137</v>
      </c>
      <c r="D2215" s="78">
        <v>1</v>
      </c>
      <c r="E2215" s="78"/>
      <c r="F2215" s="54"/>
    </row>
    <row r="2216" spans="1:6" ht="18.75" customHeight="1" x14ac:dyDescent="0.25">
      <c r="A2216" s="178" t="s">
        <v>576</v>
      </c>
      <c r="B2216" s="179"/>
      <c r="C2216" s="180"/>
      <c r="D2216" s="180"/>
      <c r="E2216" s="78"/>
      <c r="F2216" s="78"/>
    </row>
    <row r="2217" spans="1:6" x14ac:dyDescent="0.25">
      <c r="A2217" s="107">
        <v>1</v>
      </c>
      <c r="B2217" s="99" t="s">
        <v>723</v>
      </c>
      <c r="C2217" s="83" t="s">
        <v>446</v>
      </c>
      <c r="D2217" s="83">
        <v>345</v>
      </c>
      <c r="E2217" s="78"/>
      <c r="F2217" s="54"/>
    </row>
    <row r="2218" spans="1:6" x14ac:dyDescent="0.25">
      <c r="A2218" s="107">
        <v>2</v>
      </c>
      <c r="B2218" s="99" t="s">
        <v>724</v>
      </c>
      <c r="C2218" s="83" t="s">
        <v>446</v>
      </c>
      <c r="D2218" s="83">
        <v>25</v>
      </c>
      <c r="E2218" s="78"/>
      <c r="F2218" s="54"/>
    </row>
    <row r="2219" spans="1:6" ht="25.5" x14ac:dyDescent="0.25">
      <c r="A2219" s="107">
        <v>3</v>
      </c>
      <c r="B2219" s="99" t="s">
        <v>1522</v>
      </c>
      <c r="C2219" s="83" t="s">
        <v>138</v>
      </c>
      <c r="D2219" s="83">
        <v>14</v>
      </c>
      <c r="E2219" s="78"/>
      <c r="F2219" s="54"/>
    </row>
    <row r="2220" spans="1:6" ht="25.5" x14ac:dyDescent="0.25">
      <c r="A2220" s="107">
        <v>4</v>
      </c>
      <c r="B2220" s="99" t="s">
        <v>1558</v>
      </c>
      <c r="C2220" s="83" t="s">
        <v>138</v>
      </c>
      <c r="D2220" s="83">
        <v>23</v>
      </c>
      <c r="E2220" s="78"/>
      <c r="F2220" s="54"/>
    </row>
    <row r="2221" spans="1:6" ht="25.5" x14ac:dyDescent="0.25">
      <c r="A2221" s="107">
        <v>5</v>
      </c>
      <c r="B2221" s="99" t="s">
        <v>1522</v>
      </c>
      <c r="C2221" s="83" t="s">
        <v>138</v>
      </c>
      <c r="D2221" s="83">
        <v>16</v>
      </c>
      <c r="E2221" s="78"/>
      <c r="F2221" s="54"/>
    </row>
    <row r="2222" spans="1:6" ht="27.6" customHeight="1" x14ac:dyDescent="0.25">
      <c r="A2222" s="107">
        <v>6</v>
      </c>
      <c r="B2222" s="80" t="s">
        <v>706</v>
      </c>
      <c r="C2222" s="78" t="s">
        <v>446</v>
      </c>
      <c r="D2222" s="78">
        <v>4</v>
      </c>
      <c r="E2222" s="78"/>
      <c r="F2222" s="54"/>
    </row>
    <row r="2223" spans="1:6" ht="27.6" customHeight="1" x14ac:dyDescent="0.25">
      <c r="A2223" s="107">
        <v>7</v>
      </c>
      <c r="B2223" s="80" t="s">
        <v>707</v>
      </c>
      <c r="C2223" s="78" t="s">
        <v>446</v>
      </c>
      <c r="D2223" s="78">
        <v>5</v>
      </c>
      <c r="E2223" s="78"/>
      <c r="F2223" s="54"/>
    </row>
    <row r="2224" spans="1:6" x14ac:dyDescent="0.25">
      <c r="A2224" s="79">
        <v>8</v>
      </c>
      <c r="B2224" s="80" t="s">
        <v>623</v>
      </c>
      <c r="C2224" s="78" t="s">
        <v>138</v>
      </c>
      <c r="D2224" s="78">
        <v>4</v>
      </c>
      <c r="E2224" s="78"/>
      <c r="F2224" s="54"/>
    </row>
    <row r="2225" spans="1:6" ht="21.75" customHeight="1" x14ac:dyDescent="0.25">
      <c r="A2225" s="178" t="s">
        <v>708</v>
      </c>
      <c r="B2225" s="179"/>
      <c r="C2225" s="180"/>
      <c r="D2225" s="180"/>
      <c r="E2225" s="78"/>
      <c r="F2225" s="78"/>
    </row>
    <row r="2226" spans="1:6" ht="27.6" customHeight="1" x14ac:dyDescent="0.25">
      <c r="A2226" s="79">
        <v>1</v>
      </c>
      <c r="B2226" s="80" t="s">
        <v>725</v>
      </c>
      <c r="C2226" s="78" t="s">
        <v>446</v>
      </c>
      <c r="D2226" s="78">
        <v>16</v>
      </c>
      <c r="E2226" s="78"/>
      <c r="F2226" s="54"/>
    </row>
    <row r="2227" spans="1:6" ht="30" customHeight="1" x14ac:dyDescent="0.25">
      <c r="A2227" s="79">
        <v>2</v>
      </c>
      <c r="B2227" s="80" t="s">
        <v>726</v>
      </c>
      <c r="C2227" s="78" t="s">
        <v>446</v>
      </c>
      <c r="D2227" s="78">
        <v>35</v>
      </c>
      <c r="E2227" s="78"/>
      <c r="F2227" s="54"/>
    </row>
    <row r="2228" spans="1:6" ht="25.5" x14ac:dyDescent="0.25">
      <c r="A2228" s="79">
        <v>3</v>
      </c>
      <c r="B2228" s="80" t="s">
        <v>727</v>
      </c>
      <c r="C2228" s="78" t="s">
        <v>446</v>
      </c>
      <c r="D2228" s="78">
        <v>97</v>
      </c>
      <c r="E2228" s="78"/>
      <c r="F2228" s="54"/>
    </row>
    <row r="2229" spans="1:6" ht="25.5" x14ac:dyDescent="0.25">
      <c r="A2229" s="79">
        <v>4</v>
      </c>
      <c r="B2229" s="80" t="s">
        <v>1599</v>
      </c>
      <c r="C2229" s="78" t="s">
        <v>446</v>
      </c>
      <c r="D2229" s="78">
        <v>53</v>
      </c>
      <c r="E2229" s="78"/>
      <c r="F2229" s="54"/>
    </row>
    <row r="2230" spans="1:6" s="141" customFormat="1" x14ac:dyDescent="0.25">
      <c r="A2230" s="79">
        <v>5</v>
      </c>
      <c r="B2230" s="80" t="s">
        <v>728</v>
      </c>
      <c r="C2230" s="78" t="s">
        <v>138</v>
      </c>
      <c r="D2230" s="78">
        <v>28</v>
      </c>
      <c r="E2230" s="78"/>
      <c r="F2230" s="54"/>
    </row>
    <row r="2231" spans="1:6" s="141" customFormat="1" x14ac:dyDescent="0.25">
      <c r="A2231" s="79">
        <v>6</v>
      </c>
      <c r="B2231" s="80" t="s">
        <v>729</v>
      </c>
      <c r="C2231" s="78" t="s">
        <v>138</v>
      </c>
      <c r="D2231" s="78">
        <v>4</v>
      </c>
      <c r="E2231" s="78"/>
      <c r="F2231" s="54"/>
    </row>
    <row r="2232" spans="1:6" s="141" customFormat="1" x14ac:dyDescent="0.25">
      <c r="A2232" s="79">
        <v>7</v>
      </c>
      <c r="B2232" s="80" t="s">
        <v>1600</v>
      </c>
      <c r="C2232" s="78" t="s">
        <v>138</v>
      </c>
      <c r="D2232" s="78">
        <v>15</v>
      </c>
      <c r="E2232" s="78"/>
      <c r="F2232" s="54"/>
    </row>
    <row r="2233" spans="1:6" s="141" customFormat="1" ht="41.45" customHeight="1" x14ac:dyDescent="0.25">
      <c r="A2233" s="79">
        <v>8</v>
      </c>
      <c r="B2233" s="80" t="s">
        <v>1601</v>
      </c>
      <c r="C2233" s="78" t="s">
        <v>138</v>
      </c>
      <c r="D2233" s="78">
        <v>1</v>
      </c>
      <c r="E2233" s="78"/>
      <c r="F2233" s="54"/>
    </row>
    <row r="2234" spans="1:6" s="141" customFormat="1" ht="34.15" customHeight="1" x14ac:dyDescent="0.25">
      <c r="A2234" s="79">
        <v>9</v>
      </c>
      <c r="B2234" s="80" t="s">
        <v>1602</v>
      </c>
      <c r="C2234" s="78" t="s">
        <v>138</v>
      </c>
      <c r="D2234" s="78">
        <v>11</v>
      </c>
      <c r="E2234" s="78"/>
      <c r="F2234" s="54"/>
    </row>
    <row r="2235" spans="1:6" s="141" customFormat="1" ht="28.15" customHeight="1" x14ac:dyDescent="0.25">
      <c r="A2235" s="79">
        <v>10</v>
      </c>
      <c r="B2235" s="80" t="s">
        <v>1603</v>
      </c>
      <c r="C2235" s="78" t="s">
        <v>138</v>
      </c>
      <c r="D2235" s="78">
        <v>1</v>
      </c>
      <c r="E2235" s="78"/>
      <c r="F2235" s="54"/>
    </row>
    <row r="2236" spans="1:6" s="141" customFormat="1" ht="28.15" customHeight="1" x14ac:dyDescent="0.25">
      <c r="A2236" s="79">
        <v>11</v>
      </c>
      <c r="B2236" s="80" t="s">
        <v>1604</v>
      </c>
      <c r="C2236" s="78" t="s">
        <v>138</v>
      </c>
      <c r="D2236" s="78">
        <v>1</v>
      </c>
      <c r="E2236" s="78"/>
      <c r="F2236" s="54"/>
    </row>
    <row r="2237" spans="1:6" s="141" customFormat="1" ht="30" customHeight="1" x14ac:dyDescent="0.25">
      <c r="A2237" s="79">
        <v>12</v>
      </c>
      <c r="B2237" s="80" t="s">
        <v>1605</v>
      </c>
      <c r="C2237" s="78" t="s">
        <v>138</v>
      </c>
      <c r="D2237" s="78">
        <v>1</v>
      </c>
      <c r="E2237" s="78"/>
      <c r="F2237" s="54"/>
    </row>
    <row r="2238" spans="1:6" s="141" customFormat="1" ht="30" customHeight="1" x14ac:dyDescent="0.25">
      <c r="A2238" s="79">
        <v>13</v>
      </c>
      <c r="B2238" s="80" t="s">
        <v>1606</v>
      </c>
      <c r="C2238" s="78" t="s">
        <v>138</v>
      </c>
      <c r="D2238" s="78">
        <v>1</v>
      </c>
      <c r="E2238" s="78"/>
      <c r="F2238" s="54"/>
    </row>
    <row r="2239" spans="1:6" s="141" customFormat="1" ht="30" customHeight="1" x14ac:dyDescent="0.25">
      <c r="A2239" s="79">
        <v>14</v>
      </c>
      <c r="B2239" s="80" t="s">
        <v>586</v>
      </c>
      <c r="C2239" s="78" t="s">
        <v>137</v>
      </c>
      <c r="D2239" s="78">
        <v>1</v>
      </c>
      <c r="E2239" s="78"/>
      <c r="F2239" s="54"/>
    </row>
    <row r="2240" spans="1:6" s="141" customFormat="1" ht="14.45" customHeight="1" x14ac:dyDescent="0.25">
      <c r="A2240" s="79">
        <v>15</v>
      </c>
      <c r="B2240" s="80" t="s">
        <v>717</v>
      </c>
      <c r="C2240" s="78" t="s">
        <v>137</v>
      </c>
      <c r="D2240" s="78">
        <v>1</v>
      </c>
      <c r="E2240" s="78"/>
      <c r="F2240" s="54"/>
    </row>
    <row r="2241" spans="1:9" s="141" customFormat="1" ht="14.45" customHeight="1" x14ac:dyDescent="0.25">
      <c r="A2241" s="79">
        <v>16</v>
      </c>
      <c r="B2241" s="80" t="s">
        <v>718</v>
      </c>
      <c r="C2241" s="78" t="s">
        <v>446</v>
      </c>
      <c r="D2241" s="78">
        <v>70</v>
      </c>
      <c r="E2241" s="78"/>
      <c r="F2241" s="54"/>
    </row>
    <row r="2242" spans="1:9" s="141" customFormat="1" ht="14.45" customHeight="1" x14ac:dyDescent="0.25">
      <c r="A2242" s="79">
        <v>17</v>
      </c>
      <c r="B2242" s="80" t="s">
        <v>719</v>
      </c>
      <c r="C2242" s="78" t="s">
        <v>446</v>
      </c>
      <c r="D2242" s="78">
        <v>62</v>
      </c>
      <c r="E2242" s="78"/>
      <c r="F2242" s="54"/>
    </row>
    <row r="2243" spans="1:9" s="141" customFormat="1" ht="14.45" customHeight="1" x14ac:dyDescent="0.25">
      <c r="A2243" s="79">
        <v>18</v>
      </c>
      <c r="B2243" s="80" t="s">
        <v>1596</v>
      </c>
      <c r="C2243" s="78" t="s">
        <v>138</v>
      </c>
      <c r="D2243" s="78">
        <v>13</v>
      </c>
      <c r="E2243" s="78"/>
      <c r="F2243" s="54"/>
    </row>
    <row r="2244" spans="1:9" s="141" customFormat="1" ht="14.45" customHeight="1" x14ac:dyDescent="0.25">
      <c r="A2244" s="79">
        <v>19</v>
      </c>
      <c r="B2244" s="80" t="s">
        <v>721</v>
      </c>
      <c r="C2244" s="78" t="s">
        <v>138</v>
      </c>
      <c r="D2244" s="78">
        <v>14</v>
      </c>
      <c r="E2244" s="78"/>
      <c r="F2244" s="54"/>
    </row>
    <row r="2245" spans="1:9" s="141" customFormat="1" x14ac:dyDescent="0.25">
      <c r="A2245" s="251" t="s">
        <v>599</v>
      </c>
      <c r="B2245" s="190"/>
      <c r="C2245" s="191"/>
      <c r="D2245" s="191"/>
      <c r="E2245" s="78"/>
      <c r="F2245" s="78"/>
    </row>
    <row r="2246" spans="1:9" s="9" customFormat="1" x14ac:dyDescent="0.25">
      <c r="A2246" s="22" t="s">
        <v>4</v>
      </c>
      <c r="B2246" s="23" t="s">
        <v>5</v>
      </c>
      <c r="C2246" s="24" t="s">
        <v>6</v>
      </c>
      <c r="D2246" s="24" t="s">
        <v>7</v>
      </c>
      <c r="E2246" s="24"/>
      <c r="F2246" s="24"/>
      <c r="G2246" s="110"/>
      <c r="H2246" s="110"/>
      <c r="I2246" s="110"/>
    </row>
    <row r="2247" spans="1:9" s="21" customFormat="1" x14ac:dyDescent="0.25">
      <c r="A2247" s="29" t="s">
        <v>730</v>
      </c>
      <c r="B2247" s="30"/>
      <c r="C2247" s="31"/>
      <c r="D2247" s="32"/>
      <c r="E2247" s="32"/>
      <c r="F2247" s="32"/>
      <c r="G2247" s="33"/>
    </row>
    <row r="2248" spans="1:9" s="21" customFormat="1" x14ac:dyDescent="0.25">
      <c r="A2248" s="29" t="s">
        <v>731</v>
      </c>
      <c r="B2248" s="30"/>
      <c r="C2248" s="31"/>
      <c r="D2248" s="32"/>
      <c r="E2248" s="32"/>
      <c r="F2248" s="32"/>
      <c r="G2248" s="33"/>
    </row>
    <row r="2249" spans="1:9" s="97" customFormat="1" x14ac:dyDescent="0.2">
      <c r="A2249" s="192"/>
      <c r="B2249" s="193" t="s">
        <v>732</v>
      </c>
      <c r="C2249" s="194"/>
      <c r="D2249" s="194"/>
      <c r="E2249" s="195"/>
      <c r="F2249" s="195"/>
    </row>
    <row r="2250" spans="1:9" ht="28.15" customHeight="1" x14ac:dyDescent="0.25">
      <c r="A2250" s="79">
        <v>1</v>
      </c>
      <c r="B2250" s="80" t="s">
        <v>1607</v>
      </c>
      <c r="C2250" s="78" t="s">
        <v>127</v>
      </c>
      <c r="D2250" s="78">
        <v>85</v>
      </c>
      <c r="E2250" s="78"/>
      <c r="F2250" s="54"/>
    </row>
    <row r="2251" spans="1:9" ht="28.15" customHeight="1" x14ac:dyDescent="0.25">
      <c r="A2251" s="79">
        <v>2</v>
      </c>
      <c r="B2251" s="80" t="s">
        <v>1608</v>
      </c>
      <c r="C2251" s="78" t="s">
        <v>127</v>
      </c>
      <c r="D2251" s="78">
        <v>56</v>
      </c>
      <c r="E2251" s="78"/>
      <c r="F2251" s="54"/>
    </row>
    <row r="2252" spans="1:9" ht="28.15" customHeight="1" x14ac:dyDescent="0.25">
      <c r="A2252" s="79">
        <v>3</v>
      </c>
      <c r="B2252" s="80" t="s">
        <v>1609</v>
      </c>
      <c r="C2252" s="78" t="s">
        <v>127</v>
      </c>
      <c r="D2252" s="78">
        <v>165</v>
      </c>
      <c r="E2252" s="78"/>
      <c r="F2252" s="54"/>
    </row>
    <row r="2253" spans="1:9" ht="28.15" customHeight="1" x14ac:dyDescent="0.25">
      <c r="A2253" s="79">
        <v>4</v>
      </c>
      <c r="B2253" s="80" t="s">
        <v>1610</v>
      </c>
      <c r="C2253" s="78" t="s">
        <v>127</v>
      </c>
      <c r="D2253" s="78">
        <v>580</v>
      </c>
      <c r="E2253" s="78"/>
      <c r="F2253" s="54"/>
    </row>
    <row r="2254" spans="1:9" x14ac:dyDescent="0.25">
      <c r="A2254" s="79">
        <v>5</v>
      </c>
      <c r="B2254" s="80" t="s">
        <v>733</v>
      </c>
      <c r="C2254" s="78" t="s">
        <v>137</v>
      </c>
      <c r="D2254" s="78">
        <v>1</v>
      </c>
      <c r="E2254" s="78"/>
      <c r="F2254" s="54"/>
    </row>
    <row r="2255" spans="1:9" ht="12.6" customHeight="1" x14ac:dyDescent="0.25">
      <c r="A2255" s="79">
        <v>6</v>
      </c>
      <c r="B2255" s="80" t="s">
        <v>734</v>
      </c>
      <c r="C2255" s="78" t="s">
        <v>14</v>
      </c>
      <c r="D2255" s="78">
        <v>7</v>
      </c>
      <c r="E2255" s="78"/>
      <c r="F2255" s="54"/>
    </row>
    <row r="2256" spans="1:9" x14ac:dyDescent="0.25">
      <c r="A2256" s="79">
        <v>7</v>
      </c>
      <c r="B2256" s="80" t="s">
        <v>735</v>
      </c>
      <c r="C2256" s="78" t="s">
        <v>14</v>
      </c>
      <c r="D2256" s="78">
        <v>9</v>
      </c>
      <c r="E2256" s="78"/>
      <c r="F2256" s="54"/>
    </row>
    <row r="2257" spans="1:6" x14ac:dyDescent="0.25">
      <c r="A2257" s="79">
        <v>8</v>
      </c>
      <c r="B2257" s="80" t="s">
        <v>736</v>
      </c>
      <c r="C2257" s="78" t="s">
        <v>14</v>
      </c>
      <c r="D2257" s="78">
        <v>7</v>
      </c>
      <c r="E2257" s="78"/>
      <c r="F2257" s="54"/>
    </row>
    <row r="2258" spans="1:6" x14ac:dyDescent="0.25">
      <c r="A2258" s="79">
        <v>9</v>
      </c>
      <c r="B2258" s="80" t="s">
        <v>737</v>
      </c>
      <c r="C2258" s="78" t="s">
        <v>14</v>
      </c>
      <c r="D2258" s="78">
        <v>7</v>
      </c>
      <c r="E2258" s="78"/>
      <c r="F2258" s="54"/>
    </row>
    <row r="2259" spans="1:6" x14ac:dyDescent="0.25">
      <c r="A2259" s="79">
        <v>10</v>
      </c>
      <c r="B2259" s="80" t="s">
        <v>738</v>
      </c>
      <c r="C2259" s="78" t="s">
        <v>14</v>
      </c>
      <c r="D2259" s="78">
        <v>4</v>
      </c>
      <c r="E2259" s="78"/>
      <c r="F2259" s="54"/>
    </row>
    <row r="2260" spans="1:6" x14ac:dyDescent="0.25">
      <c r="A2260" s="79">
        <v>11</v>
      </c>
      <c r="B2260" s="80" t="s">
        <v>739</v>
      </c>
      <c r="C2260" s="78" t="s">
        <v>14</v>
      </c>
      <c r="D2260" s="78">
        <v>4</v>
      </c>
      <c r="E2260" s="78"/>
      <c r="F2260" s="54"/>
    </row>
    <row r="2261" spans="1:6" ht="69.599999999999994" customHeight="1" x14ac:dyDescent="0.25">
      <c r="A2261" s="79">
        <v>12</v>
      </c>
      <c r="B2261" s="80" t="s">
        <v>740</v>
      </c>
      <c r="C2261" s="78" t="s">
        <v>137</v>
      </c>
      <c r="D2261" s="78">
        <v>1</v>
      </c>
      <c r="E2261" s="78"/>
      <c r="F2261" s="54"/>
    </row>
    <row r="2262" spans="1:6" ht="25.5" x14ac:dyDescent="0.25">
      <c r="A2262" s="79">
        <v>13</v>
      </c>
      <c r="B2262" s="80" t="s">
        <v>741</v>
      </c>
      <c r="C2262" s="78" t="s">
        <v>137</v>
      </c>
      <c r="D2262" s="78">
        <v>1</v>
      </c>
      <c r="E2262" s="78"/>
      <c r="F2262" s="54"/>
    </row>
    <row r="2263" spans="1:6" ht="14.25" x14ac:dyDescent="0.25">
      <c r="A2263" s="79">
        <v>14</v>
      </c>
      <c r="B2263" s="80" t="s">
        <v>742</v>
      </c>
      <c r="C2263" s="78" t="s">
        <v>743</v>
      </c>
      <c r="D2263" s="78">
        <v>677</v>
      </c>
      <c r="E2263" s="78"/>
      <c r="F2263" s="54"/>
    </row>
    <row r="2264" spans="1:6" ht="25.5" x14ac:dyDescent="0.25">
      <c r="A2264" s="79">
        <v>15</v>
      </c>
      <c r="B2264" s="80" t="s">
        <v>744</v>
      </c>
      <c r="C2264" s="78" t="s">
        <v>745</v>
      </c>
      <c r="D2264" s="78">
        <v>169</v>
      </c>
      <c r="E2264" s="78"/>
      <c r="F2264" s="54"/>
    </row>
    <row r="2265" spans="1:6" ht="25.5" x14ac:dyDescent="0.25">
      <c r="A2265" s="79">
        <v>16</v>
      </c>
      <c r="B2265" s="80" t="s">
        <v>746</v>
      </c>
      <c r="C2265" s="78" t="s">
        <v>745</v>
      </c>
      <c r="D2265" s="78">
        <v>169</v>
      </c>
      <c r="E2265" s="78"/>
      <c r="F2265" s="54"/>
    </row>
    <row r="2266" spans="1:6" ht="14.25" x14ac:dyDescent="0.25">
      <c r="A2266" s="79">
        <v>17</v>
      </c>
      <c r="B2266" s="80" t="s">
        <v>747</v>
      </c>
      <c r="C2266" s="78" t="s">
        <v>745</v>
      </c>
      <c r="D2266" s="78">
        <v>846</v>
      </c>
      <c r="E2266" s="78"/>
      <c r="F2266" s="54"/>
    </row>
    <row r="2267" spans="1:6" ht="14.25" x14ac:dyDescent="0.25">
      <c r="A2267" s="79">
        <v>18</v>
      </c>
      <c r="B2267" s="80" t="s">
        <v>748</v>
      </c>
      <c r="C2267" s="78" t="s">
        <v>745</v>
      </c>
      <c r="D2267" s="78">
        <v>569</v>
      </c>
      <c r="E2267" s="78"/>
      <c r="F2267" s="54"/>
    </row>
    <row r="2268" spans="1:6" ht="14.25" x14ac:dyDescent="0.25">
      <c r="A2268" s="79">
        <v>19</v>
      </c>
      <c r="B2268" s="80" t="s">
        <v>749</v>
      </c>
      <c r="C2268" s="78" t="s">
        <v>745</v>
      </c>
      <c r="D2268" s="78">
        <v>266</v>
      </c>
      <c r="E2268" s="78"/>
      <c r="F2268" s="54"/>
    </row>
    <row r="2269" spans="1:6" x14ac:dyDescent="0.25">
      <c r="A2269" s="79">
        <v>20</v>
      </c>
      <c r="B2269" s="80" t="s">
        <v>750</v>
      </c>
      <c r="C2269" s="78" t="s">
        <v>751</v>
      </c>
      <c r="D2269" s="78">
        <v>2289</v>
      </c>
      <c r="E2269" s="78"/>
      <c r="F2269" s="54"/>
    </row>
    <row r="2270" spans="1:6" x14ac:dyDescent="0.25">
      <c r="A2270" s="79">
        <v>21</v>
      </c>
      <c r="B2270" s="80" t="s">
        <v>752</v>
      </c>
      <c r="C2270" s="78" t="s">
        <v>751</v>
      </c>
      <c r="D2270" s="78">
        <v>9</v>
      </c>
      <c r="E2270" s="78"/>
      <c r="F2270" s="54"/>
    </row>
    <row r="2271" spans="1:6" x14ac:dyDescent="0.25">
      <c r="A2271" s="79">
        <v>22</v>
      </c>
      <c r="B2271" s="80" t="s">
        <v>753</v>
      </c>
      <c r="C2271" s="78" t="s">
        <v>751</v>
      </c>
      <c r="D2271" s="78">
        <v>9</v>
      </c>
      <c r="E2271" s="78"/>
      <c r="F2271" s="54"/>
    </row>
    <row r="2272" spans="1:6" ht="25.5" x14ac:dyDescent="0.25">
      <c r="A2272" s="79">
        <v>23</v>
      </c>
      <c r="B2272" s="80" t="s">
        <v>754</v>
      </c>
      <c r="C2272" s="78" t="s">
        <v>137</v>
      </c>
      <c r="D2272" s="78">
        <v>1</v>
      </c>
      <c r="E2272" s="78"/>
      <c r="F2272" s="54"/>
    </row>
    <row r="2273" spans="1:6" s="97" customFormat="1" x14ac:dyDescent="0.2">
      <c r="A2273" s="192"/>
      <c r="B2273" s="193" t="s">
        <v>755</v>
      </c>
      <c r="C2273" s="194"/>
      <c r="D2273" s="194"/>
      <c r="E2273" s="195"/>
      <c r="F2273" s="195"/>
    </row>
    <row r="2274" spans="1:6" ht="25.5" x14ac:dyDescent="0.25">
      <c r="A2274" s="79">
        <v>1</v>
      </c>
      <c r="B2274" s="80" t="s">
        <v>1611</v>
      </c>
      <c r="C2274" s="78" t="s">
        <v>127</v>
      </c>
      <c r="D2274" s="78">
        <v>440</v>
      </c>
      <c r="E2274" s="78"/>
      <c r="F2274" s="54"/>
    </row>
    <row r="2275" spans="1:6" ht="25.5" x14ac:dyDescent="0.25">
      <c r="A2275" s="79">
        <v>2</v>
      </c>
      <c r="B2275" s="80" t="s">
        <v>1612</v>
      </c>
      <c r="C2275" s="78" t="s">
        <v>127</v>
      </c>
      <c r="D2275" s="78">
        <v>225</v>
      </c>
      <c r="E2275" s="78"/>
      <c r="F2275" s="54"/>
    </row>
    <row r="2276" spans="1:6" ht="25.5" x14ac:dyDescent="0.25">
      <c r="A2276" s="79">
        <v>3</v>
      </c>
      <c r="B2276" s="80" t="s">
        <v>1613</v>
      </c>
      <c r="C2276" s="78" t="s">
        <v>127</v>
      </c>
      <c r="D2276" s="78">
        <v>310</v>
      </c>
      <c r="E2276" s="78"/>
      <c r="F2276" s="54"/>
    </row>
    <row r="2277" spans="1:6" ht="25.5" x14ac:dyDescent="0.25">
      <c r="A2277" s="79">
        <v>4</v>
      </c>
      <c r="B2277" s="80" t="s">
        <v>1614</v>
      </c>
      <c r="C2277" s="78" t="s">
        <v>127</v>
      </c>
      <c r="D2277" s="78">
        <v>450</v>
      </c>
      <c r="E2277" s="78"/>
      <c r="F2277" s="54"/>
    </row>
    <row r="2278" spans="1:6" s="141" customFormat="1" x14ac:dyDescent="0.25">
      <c r="A2278" s="79">
        <v>5</v>
      </c>
      <c r="B2278" s="80" t="s">
        <v>1615</v>
      </c>
      <c r="C2278" s="78" t="s">
        <v>127</v>
      </c>
      <c r="D2278" s="78">
        <v>200</v>
      </c>
      <c r="E2278" s="78"/>
      <c r="F2278" s="54"/>
    </row>
    <row r="2279" spans="1:6" s="141" customFormat="1" x14ac:dyDescent="0.25">
      <c r="A2279" s="79">
        <v>6</v>
      </c>
      <c r="B2279" s="80" t="s">
        <v>1616</v>
      </c>
      <c r="C2279" s="78" t="s">
        <v>127</v>
      </c>
      <c r="D2279" s="78">
        <v>70</v>
      </c>
      <c r="E2279" s="78"/>
      <c r="F2279" s="54"/>
    </row>
    <row r="2280" spans="1:6" s="141" customFormat="1" ht="34.5" customHeight="1" x14ac:dyDescent="0.25">
      <c r="A2280" s="79">
        <v>7</v>
      </c>
      <c r="B2280" s="80" t="s">
        <v>1617</v>
      </c>
      <c r="C2280" s="78" t="s">
        <v>137</v>
      </c>
      <c r="D2280" s="78">
        <v>1</v>
      </c>
      <c r="E2280" s="78"/>
      <c r="F2280" s="54"/>
    </row>
    <row r="2281" spans="1:6" s="141" customFormat="1" ht="33.75" customHeight="1" x14ac:dyDescent="0.25">
      <c r="A2281" s="79">
        <v>8</v>
      </c>
      <c r="B2281" s="80" t="s">
        <v>1618</v>
      </c>
      <c r="C2281" s="78" t="s">
        <v>137</v>
      </c>
      <c r="D2281" s="78">
        <v>2</v>
      </c>
      <c r="E2281" s="78"/>
      <c r="F2281" s="54"/>
    </row>
    <row r="2282" spans="1:6" s="141" customFormat="1" ht="25.5" x14ac:dyDescent="0.25">
      <c r="A2282" s="79">
        <v>9</v>
      </c>
      <c r="B2282" s="80" t="s">
        <v>756</v>
      </c>
      <c r="C2282" s="78" t="s">
        <v>14</v>
      </c>
      <c r="D2282" s="78">
        <v>29</v>
      </c>
      <c r="E2282" s="78"/>
      <c r="F2282" s="54"/>
    </row>
    <row r="2283" spans="1:6" s="141" customFormat="1" ht="25.5" x14ac:dyDescent="0.25">
      <c r="A2283" s="79">
        <v>10</v>
      </c>
      <c r="B2283" s="80" t="s">
        <v>1619</v>
      </c>
      <c r="C2283" s="78" t="s">
        <v>137</v>
      </c>
      <c r="D2283" s="78">
        <v>45</v>
      </c>
      <c r="E2283" s="78"/>
      <c r="F2283" s="54"/>
    </row>
    <row r="2284" spans="1:6" s="141" customFormat="1" x14ac:dyDescent="0.25">
      <c r="A2284" s="79">
        <v>11</v>
      </c>
      <c r="B2284" s="80" t="s">
        <v>757</v>
      </c>
      <c r="C2284" s="78" t="s">
        <v>14</v>
      </c>
      <c r="D2284" s="78">
        <v>3</v>
      </c>
      <c r="E2284" s="78"/>
      <c r="F2284" s="54"/>
    </row>
    <row r="2285" spans="1:6" s="141" customFormat="1" ht="18" customHeight="1" x14ac:dyDescent="0.25">
      <c r="A2285" s="79">
        <v>12</v>
      </c>
      <c r="B2285" s="80" t="s">
        <v>758</v>
      </c>
      <c r="C2285" s="78" t="s">
        <v>137</v>
      </c>
      <c r="D2285" s="78">
        <v>1</v>
      </c>
      <c r="E2285" s="78"/>
      <c r="F2285" s="54"/>
    </row>
    <row r="2286" spans="1:6" s="141" customFormat="1" ht="40.9" customHeight="1" x14ac:dyDescent="0.25">
      <c r="A2286" s="79">
        <v>13</v>
      </c>
      <c r="B2286" s="80" t="s">
        <v>1620</v>
      </c>
      <c r="C2286" s="78" t="s">
        <v>137</v>
      </c>
      <c r="D2286" s="78">
        <v>1</v>
      </c>
      <c r="E2286" s="78"/>
      <c r="F2286" s="54"/>
    </row>
    <row r="2287" spans="1:6" s="141" customFormat="1" ht="40.9" customHeight="1" x14ac:dyDescent="0.25">
      <c r="A2287" s="79">
        <v>14</v>
      </c>
      <c r="B2287" s="80" t="s">
        <v>1621</v>
      </c>
      <c r="C2287" s="78" t="s">
        <v>137</v>
      </c>
      <c r="D2287" s="78">
        <v>1</v>
      </c>
      <c r="E2287" s="78"/>
      <c r="F2287" s="54"/>
    </row>
    <row r="2288" spans="1:6" s="141" customFormat="1" ht="14.25" x14ac:dyDescent="0.25">
      <c r="A2288" s="79">
        <v>15</v>
      </c>
      <c r="B2288" s="80" t="s">
        <v>742</v>
      </c>
      <c r="C2288" s="78" t="s">
        <v>743</v>
      </c>
      <c r="D2288" s="78">
        <v>3859</v>
      </c>
      <c r="E2288" s="78"/>
      <c r="F2288" s="54"/>
    </row>
    <row r="2289" spans="1:6" s="141" customFormat="1" ht="25.5" x14ac:dyDescent="0.25">
      <c r="A2289" s="79">
        <v>16</v>
      </c>
      <c r="B2289" s="80" t="s">
        <v>744</v>
      </c>
      <c r="C2289" s="78" t="s">
        <v>745</v>
      </c>
      <c r="D2289" s="78">
        <v>965</v>
      </c>
      <c r="E2289" s="78"/>
      <c r="F2289" s="54"/>
    </row>
    <row r="2290" spans="1:6" s="141" customFormat="1" ht="25.5" x14ac:dyDescent="0.25">
      <c r="A2290" s="79">
        <v>17</v>
      </c>
      <c r="B2290" s="80" t="s">
        <v>746</v>
      </c>
      <c r="C2290" s="78" t="s">
        <v>745</v>
      </c>
      <c r="D2290" s="78">
        <v>965</v>
      </c>
      <c r="E2290" s="78"/>
      <c r="F2290" s="54"/>
    </row>
    <row r="2291" spans="1:6" s="141" customFormat="1" ht="14.25" x14ac:dyDescent="0.25">
      <c r="A2291" s="79">
        <v>18</v>
      </c>
      <c r="B2291" s="80" t="s">
        <v>747</v>
      </c>
      <c r="C2291" s="78" t="s">
        <v>745</v>
      </c>
      <c r="D2291" s="78">
        <v>4824</v>
      </c>
      <c r="E2291" s="78"/>
      <c r="F2291" s="54"/>
    </row>
    <row r="2292" spans="1:6" s="141" customFormat="1" ht="14.25" x14ac:dyDescent="0.25">
      <c r="A2292" s="79">
        <v>19</v>
      </c>
      <c r="B2292" s="80" t="s">
        <v>748</v>
      </c>
      <c r="C2292" s="78" t="s">
        <v>745</v>
      </c>
      <c r="D2292" s="78">
        <v>3570</v>
      </c>
      <c r="E2292" s="78"/>
      <c r="F2292" s="54"/>
    </row>
    <row r="2293" spans="1:6" s="141" customFormat="1" ht="14.25" x14ac:dyDescent="0.25">
      <c r="A2293" s="79">
        <v>20</v>
      </c>
      <c r="B2293" s="80" t="s">
        <v>749</v>
      </c>
      <c r="C2293" s="78" t="s">
        <v>745</v>
      </c>
      <c r="D2293" s="78">
        <v>1102</v>
      </c>
      <c r="E2293" s="78"/>
      <c r="F2293" s="54"/>
    </row>
    <row r="2294" spans="1:6" x14ac:dyDescent="0.25">
      <c r="A2294" s="79">
        <v>21</v>
      </c>
      <c r="B2294" s="80" t="s">
        <v>750</v>
      </c>
      <c r="C2294" s="78" t="s">
        <v>751</v>
      </c>
      <c r="D2294" s="78">
        <v>6574</v>
      </c>
      <c r="E2294" s="78"/>
      <c r="F2294" s="54"/>
    </row>
    <row r="2295" spans="1:6" x14ac:dyDescent="0.25">
      <c r="A2295" s="79">
        <v>22</v>
      </c>
      <c r="B2295" s="80" t="s">
        <v>759</v>
      </c>
      <c r="C2295" s="78" t="s">
        <v>751</v>
      </c>
      <c r="D2295" s="78">
        <v>16</v>
      </c>
      <c r="E2295" s="78"/>
      <c r="F2295" s="54"/>
    </row>
    <row r="2296" spans="1:6" ht="14.25" x14ac:dyDescent="0.25">
      <c r="A2296" s="79">
        <v>23</v>
      </c>
      <c r="B2296" s="80" t="s">
        <v>760</v>
      </c>
      <c r="C2296" s="78" t="s">
        <v>745</v>
      </c>
      <c r="D2296" s="78">
        <v>3</v>
      </c>
      <c r="E2296" s="78"/>
      <c r="F2296" s="54"/>
    </row>
    <row r="2297" spans="1:6" x14ac:dyDescent="0.25">
      <c r="A2297" s="79">
        <v>24</v>
      </c>
      <c r="B2297" s="80" t="s">
        <v>761</v>
      </c>
      <c r="C2297" s="78" t="s">
        <v>751</v>
      </c>
      <c r="D2297" s="78">
        <v>9</v>
      </c>
      <c r="E2297" s="78"/>
      <c r="F2297" s="54"/>
    </row>
    <row r="2298" spans="1:6" x14ac:dyDescent="0.25">
      <c r="A2298" s="79">
        <v>25</v>
      </c>
      <c r="B2298" s="80" t="s">
        <v>762</v>
      </c>
      <c r="C2298" s="78" t="s">
        <v>751</v>
      </c>
      <c r="D2298" s="78">
        <v>9</v>
      </c>
      <c r="E2298" s="78"/>
      <c r="F2298" s="54"/>
    </row>
    <row r="2299" spans="1:6" x14ac:dyDescent="0.25">
      <c r="A2299" s="79">
        <v>26</v>
      </c>
      <c r="B2299" s="80" t="s">
        <v>752</v>
      </c>
      <c r="C2299" s="78" t="s">
        <v>751</v>
      </c>
      <c r="D2299" s="78">
        <v>11</v>
      </c>
      <c r="E2299" s="78"/>
      <c r="F2299" s="54"/>
    </row>
    <row r="2300" spans="1:6" x14ac:dyDescent="0.25">
      <c r="A2300" s="79">
        <v>27</v>
      </c>
      <c r="B2300" s="80" t="s">
        <v>753</v>
      </c>
      <c r="C2300" s="78" t="s">
        <v>751</v>
      </c>
      <c r="D2300" s="78">
        <v>11</v>
      </c>
      <c r="E2300" s="78"/>
      <c r="F2300" s="54"/>
    </row>
    <row r="2301" spans="1:6" ht="25.5" x14ac:dyDescent="0.25">
      <c r="A2301" s="79">
        <v>28</v>
      </c>
      <c r="B2301" s="80" t="s">
        <v>763</v>
      </c>
      <c r="C2301" s="78" t="s">
        <v>137</v>
      </c>
      <c r="D2301" s="78">
        <v>1</v>
      </c>
      <c r="E2301" s="78"/>
      <c r="F2301" s="54"/>
    </row>
    <row r="2302" spans="1:6" ht="14.45" customHeight="1" x14ac:dyDescent="0.25">
      <c r="A2302" s="251" t="s">
        <v>599</v>
      </c>
      <c r="B2302" s="148"/>
      <c r="C2302" s="145"/>
      <c r="D2302" s="145"/>
      <c r="E2302" s="78"/>
      <c r="F2302" s="78"/>
    </row>
    <row r="2303" spans="1:6" s="97" customFormat="1" x14ac:dyDescent="0.2">
      <c r="A2303" s="192"/>
      <c r="B2303" s="193" t="s">
        <v>764</v>
      </c>
      <c r="C2303" s="194"/>
      <c r="D2303" s="194"/>
      <c r="E2303" s="195"/>
      <c r="F2303" s="195"/>
    </row>
    <row r="2304" spans="1:6" s="97" customFormat="1" x14ac:dyDescent="0.2">
      <c r="A2304" s="79"/>
      <c r="B2304" s="196" t="s">
        <v>765</v>
      </c>
      <c r="C2304" s="78"/>
      <c r="D2304" s="78"/>
      <c r="E2304" s="78"/>
      <c r="F2304" s="78"/>
    </row>
    <row r="2305" spans="1:6" s="97" customFormat="1" ht="25.5" x14ac:dyDescent="0.2">
      <c r="A2305" s="79">
        <v>1</v>
      </c>
      <c r="B2305" s="80" t="s">
        <v>766</v>
      </c>
      <c r="C2305" s="78" t="s">
        <v>127</v>
      </c>
      <c r="D2305" s="78">
        <v>14</v>
      </c>
      <c r="E2305" s="78"/>
      <c r="F2305" s="37"/>
    </row>
    <row r="2306" spans="1:6" s="97" customFormat="1" ht="25.5" x14ac:dyDescent="0.2">
      <c r="A2306" s="79">
        <v>2</v>
      </c>
      <c r="B2306" s="80" t="s">
        <v>767</v>
      </c>
      <c r="C2306" s="78" t="s">
        <v>127</v>
      </c>
      <c r="D2306" s="78">
        <v>3</v>
      </c>
      <c r="E2306" s="78"/>
      <c r="F2306" s="37"/>
    </row>
    <row r="2307" spans="1:6" s="97" customFormat="1" ht="25.5" x14ac:dyDescent="0.2">
      <c r="A2307" s="79">
        <v>3</v>
      </c>
      <c r="B2307" s="80" t="s">
        <v>768</v>
      </c>
      <c r="C2307" s="78" t="s">
        <v>127</v>
      </c>
      <c r="D2307" s="78">
        <v>1</v>
      </c>
      <c r="E2307" s="78"/>
      <c r="F2307" s="37"/>
    </row>
    <row r="2308" spans="1:6" s="97" customFormat="1" x14ac:dyDescent="0.2">
      <c r="A2308" s="79">
        <v>4</v>
      </c>
      <c r="B2308" s="80" t="s">
        <v>769</v>
      </c>
      <c r="C2308" s="78" t="s">
        <v>127</v>
      </c>
      <c r="D2308" s="78">
        <v>2</v>
      </c>
      <c r="E2308" s="78"/>
      <c r="F2308" s="37"/>
    </row>
    <row r="2309" spans="1:6" s="97" customFormat="1" x14ac:dyDescent="0.2">
      <c r="A2309" s="79">
        <v>5</v>
      </c>
      <c r="B2309" s="80" t="s">
        <v>770</v>
      </c>
      <c r="C2309" s="78" t="s">
        <v>14</v>
      </c>
      <c r="D2309" s="78">
        <v>3</v>
      </c>
      <c r="E2309" s="78"/>
      <c r="F2309" s="37"/>
    </row>
    <row r="2310" spans="1:6" s="97" customFormat="1" x14ac:dyDescent="0.2">
      <c r="A2310" s="79">
        <v>6</v>
      </c>
      <c r="B2310" s="80" t="s">
        <v>771</v>
      </c>
      <c r="C2310" s="78" t="s">
        <v>14</v>
      </c>
      <c r="D2310" s="78">
        <v>2</v>
      </c>
      <c r="E2310" s="78"/>
      <c r="F2310" s="37"/>
    </row>
    <row r="2311" spans="1:6" s="97" customFormat="1" x14ac:dyDescent="0.2">
      <c r="A2311" s="79">
        <v>7</v>
      </c>
      <c r="B2311" s="80" t="s">
        <v>772</v>
      </c>
      <c r="C2311" s="78" t="s">
        <v>14</v>
      </c>
      <c r="D2311" s="78">
        <v>1</v>
      </c>
      <c r="E2311" s="78"/>
      <c r="F2311" s="37"/>
    </row>
    <row r="2312" spans="1:6" s="97" customFormat="1" x14ac:dyDescent="0.2">
      <c r="A2312" s="79">
        <v>8</v>
      </c>
      <c r="B2312" s="80" t="s">
        <v>773</v>
      </c>
      <c r="C2312" s="78" t="s">
        <v>14</v>
      </c>
      <c r="D2312" s="78">
        <v>1</v>
      </c>
      <c r="E2312" s="78"/>
      <c r="F2312" s="37"/>
    </row>
    <row r="2313" spans="1:6" s="97" customFormat="1" x14ac:dyDescent="0.2">
      <c r="A2313" s="79">
        <v>9</v>
      </c>
      <c r="B2313" s="80" t="s">
        <v>774</v>
      </c>
      <c r="C2313" s="78" t="s">
        <v>14</v>
      </c>
      <c r="D2313" s="78">
        <v>3</v>
      </c>
      <c r="E2313" s="78"/>
      <c r="F2313" s="37"/>
    </row>
    <row r="2314" spans="1:6" s="97" customFormat="1" x14ac:dyDescent="0.2">
      <c r="A2314" s="79">
        <v>10</v>
      </c>
      <c r="B2314" s="80" t="s">
        <v>775</v>
      </c>
      <c r="C2314" s="78" t="s">
        <v>14</v>
      </c>
      <c r="D2314" s="78">
        <v>3</v>
      </c>
      <c r="E2314" s="78"/>
      <c r="F2314" s="37"/>
    </row>
    <row r="2315" spans="1:6" ht="38.25" x14ac:dyDescent="0.25">
      <c r="A2315" s="79">
        <v>11</v>
      </c>
      <c r="B2315" s="80" t="s">
        <v>776</v>
      </c>
      <c r="C2315" s="78" t="s">
        <v>137</v>
      </c>
      <c r="D2315" s="78">
        <v>1</v>
      </c>
      <c r="E2315" s="78"/>
      <c r="F2315" s="37"/>
    </row>
    <row r="2316" spans="1:6" ht="25.5" x14ac:dyDescent="0.25">
      <c r="A2316" s="79">
        <v>12</v>
      </c>
      <c r="B2316" s="80" t="s">
        <v>777</v>
      </c>
      <c r="C2316" s="78" t="s">
        <v>137</v>
      </c>
      <c r="D2316" s="78">
        <v>1</v>
      </c>
      <c r="E2316" s="78"/>
      <c r="F2316" s="37"/>
    </row>
    <row r="2317" spans="1:6" s="97" customFormat="1" x14ac:dyDescent="0.2">
      <c r="A2317" s="79">
        <v>13</v>
      </c>
      <c r="B2317" s="80" t="s">
        <v>778</v>
      </c>
      <c r="C2317" s="78" t="s">
        <v>14</v>
      </c>
      <c r="D2317" s="78">
        <v>1</v>
      </c>
      <c r="E2317" s="78"/>
      <c r="F2317" s="37"/>
    </row>
    <row r="2318" spans="1:6" s="97" customFormat="1" x14ac:dyDescent="0.2">
      <c r="A2318" s="79">
        <v>14</v>
      </c>
      <c r="B2318" s="80" t="s">
        <v>779</v>
      </c>
      <c r="C2318" s="78" t="s">
        <v>14</v>
      </c>
      <c r="D2318" s="78">
        <v>1</v>
      </c>
      <c r="E2318" s="78"/>
      <c r="F2318" s="37"/>
    </row>
    <row r="2319" spans="1:6" s="97" customFormat="1" ht="25.5" x14ac:dyDescent="0.2">
      <c r="A2319" s="79">
        <v>15</v>
      </c>
      <c r="B2319" s="80" t="s">
        <v>780</v>
      </c>
      <c r="C2319" s="78" t="s">
        <v>14</v>
      </c>
      <c r="D2319" s="78">
        <v>1</v>
      </c>
      <c r="E2319" s="78"/>
      <c r="F2319" s="37"/>
    </row>
    <row r="2320" spans="1:6" s="97" customFormat="1" x14ac:dyDescent="0.2">
      <c r="A2320" s="79">
        <v>16</v>
      </c>
      <c r="B2320" s="80" t="s">
        <v>781</v>
      </c>
      <c r="C2320" s="78" t="s">
        <v>14</v>
      </c>
      <c r="D2320" s="78">
        <v>1</v>
      </c>
      <c r="E2320" s="78"/>
      <c r="F2320" s="37"/>
    </row>
    <row r="2321" spans="1:6" s="97" customFormat="1" ht="25.5" x14ac:dyDescent="0.2">
      <c r="A2321" s="79">
        <v>17</v>
      </c>
      <c r="B2321" s="80" t="s">
        <v>1622</v>
      </c>
      <c r="C2321" s="78" t="s">
        <v>14</v>
      </c>
      <c r="D2321" s="78">
        <v>1</v>
      </c>
      <c r="E2321" s="83"/>
      <c r="F2321" s="37"/>
    </row>
    <row r="2322" spans="1:6" s="97" customFormat="1" ht="15.6" customHeight="1" x14ac:dyDescent="0.2">
      <c r="A2322" s="79"/>
      <c r="B2322" s="148" t="s">
        <v>782</v>
      </c>
      <c r="C2322" s="78"/>
      <c r="D2322" s="78"/>
      <c r="E2322" s="78"/>
      <c r="F2322" s="78"/>
    </row>
    <row r="2323" spans="1:6" s="97" customFormat="1" ht="38.25" x14ac:dyDescent="0.2">
      <c r="A2323" s="107">
        <v>1</v>
      </c>
      <c r="B2323" s="99" t="s">
        <v>1623</v>
      </c>
      <c r="C2323" s="78" t="s">
        <v>14</v>
      </c>
      <c r="D2323" s="78">
        <v>1</v>
      </c>
      <c r="E2323" s="78"/>
      <c r="F2323" s="37"/>
    </row>
    <row r="2324" spans="1:6" s="97" customFormat="1" ht="25.5" x14ac:dyDescent="0.2">
      <c r="A2324" s="107">
        <v>2</v>
      </c>
      <c r="B2324" s="99" t="s">
        <v>783</v>
      </c>
      <c r="C2324" s="78" t="s">
        <v>14</v>
      </c>
      <c r="D2324" s="78">
        <v>1</v>
      </c>
      <c r="E2324" s="78"/>
      <c r="F2324" s="37"/>
    </row>
    <row r="2325" spans="1:6" s="97" customFormat="1" ht="25.5" x14ac:dyDescent="0.2">
      <c r="A2325" s="79">
        <v>3</v>
      </c>
      <c r="B2325" s="80" t="s">
        <v>784</v>
      </c>
      <c r="C2325" s="78" t="s">
        <v>127</v>
      </c>
      <c r="D2325" s="78">
        <v>18</v>
      </c>
      <c r="E2325" s="78"/>
      <c r="F2325" s="37"/>
    </row>
    <row r="2326" spans="1:6" s="97" customFormat="1" ht="25.5" x14ac:dyDescent="0.2">
      <c r="A2326" s="79">
        <v>4</v>
      </c>
      <c r="B2326" s="80" t="s">
        <v>767</v>
      </c>
      <c r="C2326" s="78" t="s">
        <v>127</v>
      </c>
      <c r="D2326" s="78">
        <v>10</v>
      </c>
      <c r="E2326" s="78"/>
      <c r="F2326" s="37"/>
    </row>
    <row r="2327" spans="1:6" s="97" customFormat="1" ht="25.5" x14ac:dyDescent="0.2">
      <c r="A2327" s="79">
        <v>5</v>
      </c>
      <c r="B2327" s="80" t="s">
        <v>768</v>
      </c>
      <c r="C2327" s="78" t="s">
        <v>127</v>
      </c>
      <c r="D2327" s="78">
        <v>6</v>
      </c>
      <c r="E2327" s="78"/>
      <c r="F2327" s="37"/>
    </row>
    <row r="2328" spans="1:6" s="97" customFormat="1" x14ac:dyDescent="0.2">
      <c r="A2328" s="79">
        <v>6</v>
      </c>
      <c r="B2328" s="80" t="s">
        <v>769</v>
      </c>
      <c r="C2328" s="78" t="s">
        <v>127</v>
      </c>
      <c r="D2328" s="78">
        <v>2</v>
      </c>
      <c r="E2328" s="78"/>
      <c r="F2328" s="37"/>
    </row>
    <row r="2329" spans="1:6" s="97" customFormat="1" x14ac:dyDescent="0.2">
      <c r="A2329" s="79">
        <v>7</v>
      </c>
      <c r="B2329" s="80" t="s">
        <v>771</v>
      </c>
      <c r="C2329" s="78" t="s">
        <v>14</v>
      </c>
      <c r="D2329" s="78">
        <v>2</v>
      </c>
      <c r="E2329" s="78"/>
      <c r="F2329" s="37"/>
    </row>
    <row r="2330" spans="1:6" s="97" customFormat="1" x14ac:dyDescent="0.2">
      <c r="A2330" s="79">
        <v>8</v>
      </c>
      <c r="B2330" s="80" t="s">
        <v>772</v>
      </c>
      <c r="C2330" s="78" t="s">
        <v>14</v>
      </c>
      <c r="D2330" s="78">
        <v>1</v>
      </c>
      <c r="E2330" s="78"/>
      <c r="F2330" s="37"/>
    </row>
    <row r="2331" spans="1:6" s="97" customFormat="1" x14ac:dyDescent="0.2">
      <c r="A2331" s="79">
        <v>9</v>
      </c>
      <c r="B2331" s="80" t="s">
        <v>773</v>
      </c>
      <c r="C2331" s="78" t="s">
        <v>14</v>
      </c>
      <c r="D2331" s="78">
        <v>1</v>
      </c>
      <c r="E2331" s="78"/>
      <c r="F2331" s="37"/>
    </row>
    <row r="2332" spans="1:6" s="97" customFormat="1" x14ac:dyDescent="0.2">
      <c r="A2332" s="79">
        <v>10</v>
      </c>
      <c r="B2332" s="80" t="s">
        <v>775</v>
      </c>
      <c r="C2332" s="78" t="s">
        <v>14</v>
      </c>
      <c r="D2332" s="78">
        <v>6</v>
      </c>
      <c r="E2332" s="78"/>
      <c r="F2332" s="37"/>
    </row>
    <row r="2333" spans="1:6" s="97" customFormat="1" ht="25.5" x14ac:dyDescent="0.2">
      <c r="A2333" s="79">
        <v>11</v>
      </c>
      <c r="B2333" s="80" t="s">
        <v>785</v>
      </c>
      <c r="C2333" s="78" t="s">
        <v>137</v>
      </c>
      <c r="D2333" s="78">
        <v>1</v>
      </c>
      <c r="E2333" s="78"/>
      <c r="F2333" s="37"/>
    </row>
    <row r="2334" spans="1:6" s="97" customFormat="1" ht="51" x14ac:dyDescent="0.2">
      <c r="A2334" s="79">
        <v>12</v>
      </c>
      <c r="B2334" s="80" t="s">
        <v>786</v>
      </c>
      <c r="C2334" s="78" t="s">
        <v>14</v>
      </c>
      <c r="D2334" s="78">
        <v>1</v>
      </c>
      <c r="E2334" s="78"/>
      <c r="F2334" s="37"/>
    </row>
    <row r="2335" spans="1:6" s="97" customFormat="1" ht="51" x14ac:dyDescent="0.2">
      <c r="A2335" s="79">
        <v>13</v>
      </c>
      <c r="B2335" s="80" t="s">
        <v>787</v>
      </c>
      <c r="C2335" s="78" t="s">
        <v>14</v>
      </c>
      <c r="D2335" s="78">
        <v>1</v>
      </c>
      <c r="E2335" s="78"/>
      <c r="F2335" s="37"/>
    </row>
    <row r="2336" spans="1:6" s="97" customFormat="1" x14ac:dyDescent="0.2">
      <c r="A2336" s="79">
        <v>14</v>
      </c>
      <c r="B2336" s="80" t="s">
        <v>788</v>
      </c>
      <c r="C2336" s="78" t="s">
        <v>14</v>
      </c>
      <c r="D2336" s="78">
        <v>1</v>
      </c>
      <c r="E2336" s="78"/>
      <c r="F2336" s="37"/>
    </row>
    <row r="2337" spans="1:6" s="97" customFormat="1" ht="25.5" x14ac:dyDescent="0.2">
      <c r="A2337" s="79">
        <v>15</v>
      </c>
      <c r="B2337" s="80" t="s">
        <v>780</v>
      </c>
      <c r="C2337" s="78" t="s">
        <v>14</v>
      </c>
      <c r="D2337" s="78">
        <v>1</v>
      </c>
      <c r="E2337" s="78"/>
      <c r="F2337" s="37"/>
    </row>
    <row r="2338" spans="1:6" s="97" customFormat="1" x14ac:dyDescent="0.2">
      <c r="A2338" s="79">
        <v>16</v>
      </c>
      <c r="B2338" s="80" t="s">
        <v>789</v>
      </c>
      <c r="C2338" s="78" t="s">
        <v>14</v>
      </c>
      <c r="D2338" s="78">
        <v>1</v>
      </c>
      <c r="E2338" s="78"/>
      <c r="F2338" s="37"/>
    </row>
    <row r="2339" spans="1:6" s="97" customFormat="1" x14ac:dyDescent="0.2">
      <c r="A2339" s="79">
        <v>17</v>
      </c>
      <c r="B2339" s="80" t="s">
        <v>790</v>
      </c>
      <c r="C2339" s="78" t="s">
        <v>14</v>
      </c>
      <c r="D2339" s="78">
        <v>1</v>
      </c>
      <c r="E2339" s="78"/>
      <c r="F2339" s="37"/>
    </row>
    <row r="2340" spans="1:6" s="97" customFormat="1" x14ac:dyDescent="0.2">
      <c r="A2340" s="79">
        <v>18</v>
      </c>
      <c r="B2340" s="80" t="s">
        <v>791</v>
      </c>
      <c r="C2340" s="78" t="s">
        <v>14</v>
      </c>
      <c r="D2340" s="78">
        <v>1</v>
      </c>
      <c r="E2340" s="78"/>
      <c r="F2340" s="37"/>
    </row>
    <row r="2341" spans="1:6" s="197" customFormat="1" ht="15" x14ac:dyDescent="0.3">
      <c r="A2341" s="79"/>
      <c r="B2341" s="148" t="s">
        <v>792</v>
      </c>
      <c r="C2341" s="78"/>
      <c r="D2341" s="78"/>
      <c r="E2341" s="78"/>
      <c r="F2341" s="78"/>
    </row>
    <row r="2342" spans="1:6" s="197" customFormat="1" ht="15" x14ac:dyDescent="0.3">
      <c r="A2342" s="79"/>
      <c r="B2342" s="148" t="s">
        <v>793</v>
      </c>
      <c r="C2342" s="78"/>
      <c r="D2342" s="78"/>
      <c r="E2342" s="78"/>
      <c r="F2342" s="78"/>
    </row>
    <row r="2343" spans="1:6" s="197" customFormat="1" ht="15" x14ac:dyDescent="0.3">
      <c r="A2343" s="79">
        <v>1</v>
      </c>
      <c r="B2343" s="80" t="s">
        <v>794</v>
      </c>
      <c r="C2343" s="78" t="s">
        <v>795</v>
      </c>
      <c r="D2343" s="78">
        <v>12</v>
      </c>
      <c r="E2343" s="78"/>
      <c r="F2343" s="37"/>
    </row>
    <row r="2344" spans="1:6" s="197" customFormat="1" ht="15" x14ac:dyDescent="0.3">
      <c r="A2344" s="79">
        <v>2</v>
      </c>
      <c r="B2344" s="80" t="s">
        <v>796</v>
      </c>
      <c r="C2344" s="78" t="s">
        <v>795</v>
      </c>
      <c r="D2344" s="78">
        <v>311</v>
      </c>
      <c r="E2344" s="78"/>
      <c r="F2344" s="37"/>
    </row>
    <row r="2345" spans="1:6" s="197" customFormat="1" ht="15" x14ac:dyDescent="0.3">
      <c r="A2345" s="79">
        <v>3</v>
      </c>
      <c r="B2345" s="80" t="s">
        <v>797</v>
      </c>
      <c r="C2345" s="78" t="s">
        <v>795</v>
      </c>
      <c r="D2345" s="78">
        <v>396</v>
      </c>
      <c r="E2345" s="78"/>
      <c r="F2345" s="37"/>
    </row>
    <row r="2346" spans="1:6" s="197" customFormat="1" ht="15" x14ac:dyDescent="0.3">
      <c r="A2346" s="79">
        <v>4</v>
      </c>
      <c r="B2346" s="148" t="s">
        <v>798</v>
      </c>
      <c r="C2346" s="78"/>
      <c r="D2346" s="78"/>
      <c r="E2346" s="78"/>
      <c r="F2346" s="78"/>
    </row>
    <row r="2347" spans="1:6" s="197" customFormat="1" ht="15" x14ac:dyDescent="0.3">
      <c r="A2347" s="79">
        <v>5</v>
      </c>
      <c r="B2347" s="80" t="s">
        <v>799</v>
      </c>
      <c r="C2347" s="78" t="s">
        <v>138</v>
      </c>
      <c r="D2347" s="78">
        <v>1</v>
      </c>
      <c r="E2347" s="78"/>
      <c r="F2347" s="37"/>
    </row>
    <row r="2348" spans="1:6" s="197" customFormat="1" ht="15.75" customHeight="1" x14ac:dyDescent="0.3">
      <c r="A2348" s="79">
        <v>6</v>
      </c>
      <c r="B2348" s="80" t="s">
        <v>800</v>
      </c>
      <c r="C2348" s="78" t="s">
        <v>138</v>
      </c>
      <c r="D2348" s="78">
        <v>4</v>
      </c>
      <c r="E2348" s="78"/>
      <c r="F2348" s="37"/>
    </row>
    <row r="2349" spans="1:6" s="197" customFormat="1" ht="15.75" customHeight="1" x14ac:dyDescent="0.3">
      <c r="A2349" s="79">
        <v>7</v>
      </c>
      <c r="B2349" s="80" t="s">
        <v>801</v>
      </c>
      <c r="C2349" s="78" t="s">
        <v>138</v>
      </c>
      <c r="D2349" s="78">
        <v>1</v>
      </c>
      <c r="E2349" s="78"/>
      <c r="F2349" s="37"/>
    </row>
    <row r="2350" spans="1:6" s="197" customFormat="1" ht="15.75" customHeight="1" x14ac:dyDescent="0.3">
      <c r="A2350" s="79">
        <v>8</v>
      </c>
      <c r="B2350" s="80" t="s">
        <v>802</v>
      </c>
      <c r="C2350" s="78" t="s">
        <v>138</v>
      </c>
      <c r="D2350" s="78">
        <v>2</v>
      </c>
      <c r="E2350" s="78"/>
      <c r="F2350" s="37"/>
    </row>
    <row r="2351" spans="1:6" s="197" customFormat="1" ht="15.75" customHeight="1" x14ac:dyDescent="0.3">
      <c r="A2351" s="79">
        <v>9</v>
      </c>
      <c r="B2351" s="80" t="s">
        <v>803</v>
      </c>
      <c r="C2351" s="78" t="s">
        <v>138</v>
      </c>
      <c r="D2351" s="78">
        <v>1</v>
      </c>
      <c r="E2351" s="78"/>
      <c r="F2351" s="37"/>
    </row>
    <row r="2352" spans="1:6" s="197" customFormat="1" ht="15.75" customHeight="1" x14ac:dyDescent="0.3">
      <c r="A2352" s="79">
        <v>10</v>
      </c>
      <c r="B2352" s="80" t="s">
        <v>804</v>
      </c>
      <c r="C2352" s="78" t="s">
        <v>138</v>
      </c>
      <c r="D2352" s="78">
        <v>8</v>
      </c>
      <c r="E2352" s="78"/>
      <c r="F2352" s="37"/>
    </row>
    <row r="2353" spans="1:6" s="197" customFormat="1" ht="15" x14ac:dyDescent="0.3">
      <c r="A2353" s="79">
        <v>11</v>
      </c>
      <c r="B2353" s="80" t="s">
        <v>805</v>
      </c>
      <c r="C2353" s="78" t="s">
        <v>138</v>
      </c>
      <c r="D2353" s="78">
        <v>13</v>
      </c>
      <c r="E2353" s="78"/>
      <c r="F2353" s="37"/>
    </row>
    <row r="2354" spans="1:6" s="197" customFormat="1" ht="15" x14ac:dyDescent="0.3">
      <c r="A2354" s="79">
        <v>12</v>
      </c>
      <c r="B2354" s="80" t="s">
        <v>806</v>
      </c>
      <c r="C2354" s="78" t="s">
        <v>138</v>
      </c>
      <c r="D2354" s="78">
        <v>1</v>
      </c>
      <c r="E2354" s="78"/>
      <c r="F2354" s="37"/>
    </row>
    <row r="2355" spans="1:6" s="197" customFormat="1" ht="15" x14ac:dyDescent="0.3">
      <c r="A2355" s="79">
        <v>13</v>
      </c>
      <c r="B2355" s="80" t="s">
        <v>807</v>
      </c>
      <c r="C2355" s="78" t="s">
        <v>138</v>
      </c>
      <c r="D2355" s="78">
        <v>7</v>
      </c>
      <c r="E2355" s="78"/>
      <c r="F2355" s="37"/>
    </row>
    <row r="2356" spans="1:6" s="197" customFormat="1" ht="15" x14ac:dyDescent="0.3">
      <c r="A2356" s="79">
        <v>14</v>
      </c>
      <c r="B2356" s="80" t="s">
        <v>808</v>
      </c>
      <c r="C2356" s="78" t="s">
        <v>138</v>
      </c>
      <c r="D2356" s="78">
        <v>1</v>
      </c>
      <c r="E2356" s="78"/>
      <c r="F2356" s="37"/>
    </row>
    <row r="2357" spans="1:6" s="197" customFormat="1" ht="15" x14ac:dyDescent="0.3">
      <c r="A2357" s="79">
        <v>15</v>
      </c>
      <c r="B2357" s="80" t="s">
        <v>809</v>
      </c>
      <c r="C2357" s="78" t="s">
        <v>138</v>
      </c>
      <c r="D2357" s="78">
        <v>2</v>
      </c>
      <c r="E2357" s="78"/>
      <c r="F2357" s="37"/>
    </row>
    <row r="2358" spans="1:6" s="197" customFormat="1" ht="15" x14ac:dyDescent="0.3">
      <c r="A2358" s="79">
        <v>16</v>
      </c>
      <c r="B2358" s="80" t="s">
        <v>810</v>
      </c>
      <c r="C2358" s="78" t="s">
        <v>138</v>
      </c>
      <c r="D2358" s="78">
        <v>8</v>
      </c>
      <c r="E2358" s="78"/>
      <c r="F2358" s="37"/>
    </row>
    <row r="2359" spans="1:6" s="197" customFormat="1" ht="15" x14ac:dyDescent="0.3">
      <c r="A2359" s="79">
        <v>17</v>
      </c>
      <c r="B2359" s="80" t="s">
        <v>811</v>
      </c>
      <c r="C2359" s="78" t="s">
        <v>138</v>
      </c>
      <c r="D2359" s="78">
        <v>7</v>
      </c>
      <c r="E2359" s="78"/>
      <c r="F2359" s="37"/>
    </row>
    <row r="2360" spans="1:6" s="197" customFormat="1" ht="15" x14ac:dyDescent="0.3">
      <c r="A2360" s="79">
        <v>18</v>
      </c>
      <c r="B2360" s="80" t="s">
        <v>812</v>
      </c>
      <c r="C2360" s="78" t="s">
        <v>138</v>
      </c>
      <c r="D2360" s="78">
        <v>2</v>
      </c>
      <c r="E2360" s="78"/>
      <c r="F2360" s="37"/>
    </row>
    <row r="2361" spans="1:6" s="197" customFormat="1" ht="15" x14ac:dyDescent="0.3">
      <c r="A2361" s="79">
        <v>19</v>
      </c>
      <c r="B2361" s="80" t="s">
        <v>813</v>
      </c>
      <c r="C2361" s="78" t="s">
        <v>138</v>
      </c>
      <c r="D2361" s="78">
        <v>4</v>
      </c>
      <c r="E2361" s="78"/>
      <c r="F2361" s="37"/>
    </row>
    <row r="2362" spans="1:6" s="198" customFormat="1" ht="15" x14ac:dyDescent="0.3">
      <c r="A2362" s="107">
        <v>20</v>
      </c>
      <c r="B2362" s="99" t="s">
        <v>814</v>
      </c>
      <c r="C2362" s="83" t="s">
        <v>138</v>
      </c>
      <c r="D2362" s="83">
        <v>18</v>
      </c>
      <c r="E2362" s="83"/>
      <c r="F2362" s="37"/>
    </row>
    <row r="2363" spans="1:6" s="198" customFormat="1" ht="15" x14ac:dyDescent="0.3">
      <c r="A2363" s="107">
        <v>21</v>
      </c>
      <c r="B2363" s="99" t="s">
        <v>815</v>
      </c>
      <c r="C2363" s="83" t="s">
        <v>138</v>
      </c>
      <c r="D2363" s="83">
        <v>18</v>
      </c>
      <c r="E2363" s="83"/>
      <c r="F2363" s="37"/>
    </row>
    <row r="2364" spans="1:6" s="198" customFormat="1" ht="15" x14ac:dyDescent="0.3">
      <c r="A2364" s="107">
        <v>22</v>
      </c>
      <c r="B2364" s="99" t="s">
        <v>816</v>
      </c>
      <c r="C2364" s="83" t="s">
        <v>138</v>
      </c>
      <c r="D2364" s="83">
        <v>6</v>
      </c>
      <c r="E2364" s="83"/>
      <c r="F2364" s="37"/>
    </row>
    <row r="2365" spans="1:6" s="197" customFormat="1" ht="15" x14ac:dyDescent="0.3">
      <c r="A2365" s="79">
        <v>23</v>
      </c>
      <c r="B2365" s="80" t="s">
        <v>817</v>
      </c>
      <c r="C2365" s="78" t="s">
        <v>138</v>
      </c>
      <c r="D2365" s="78">
        <v>24</v>
      </c>
      <c r="E2365" s="78"/>
      <c r="F2365" s="37"/>
    </row>
    <row r="2366" spans="1:6" s="197" customFormat="1" ht="15" x14ac:dyDescent="0.3">
      <c r="A2366" s="79">
        <v>24</v>
      </c>
      <c r="B2366" s="80" t="s">
        <v>818</v>
      </c>
      <c r="C2366" s="78" t="s">
        <v>138</v>
      </c>
      <c r="D2366" s="78">
        <v>7</v>
      </c>
      <c r="E2366" s="78"/>
      <c r="F2366" s="37"/>
    </row>
    <row r="2367" spans="1:6" s="197" customFormat="1" ht="15" x14ac:dyDescent="0.3">
      <c r="A2367" s="79">
        <v>25</v>
      </c>
      <c r="B2367" s="80" t="s">
        <v>819</v>
      </c>
      <c r="C2367" s="78" t="s">
        <v>138</v>
      </c>
      <c r="D2367" s="78">
        <v>16</v>
      </c>
      <c r="E2367" s="78"/>
      <c r="F2367" s="37"/>
    </row>
    <row r="2368" spans="1:6" s="197" customFormat="1" ht="15" x14ac:dyDescent="0.3">
      <c r="A2368" s="79"/>
      <c r="B2368" s="148" t="s">
        <v>820</v>
      </c>
      <c r="C2368" s="78"/>
      <c r="D2368" s="78"/>
      <c r="E2368" s="78"/>
      <c r="F2368" s="78"/>
    </row>
    <row r="2369" spans="1:6" s="197" customFormat="1" ht="15" x14ac:dyDescent="0.3">
      <c r="A2369" s="79">
        <v>1</v>
      </c>
      <c r="B2369" s="80" t="s">
        <v>821</v>
      </c>
      <c r="C2369" s="78" t="s">
        <v>17</v>
      </c>
      <c r="D2369" s="78">
        <f>D2343*0.6+D2344*0.6+D2345*0.6</f>
        <v>431.4</v>
      </c>
      <c r="E2369" s="78"/>
      <c r="F2369" s="78"/>
    </row>
    <row r="2370" spans="1:6" s="197" customFormat="1" ht="15" x14ac:dyDescent="0.3">
      <c r="A2370" s="79">
        <v>2</v>
      </c>
      <c r="B2370" s="80" t="s">
        <v>742</v>
      </c>
      <c r="C2370" s="78" t="s">
        <v>17</v>
      </c>
      <c r="D2370" s="78">
        <f>D2369*0.8</f>
        <v>345.12</v>
      </c>
      <c r="E2370" s="78"/>
      <c r="F2370" s="37"/>
    </row>
    <row r="2371" spans="1:6" s="197" customFormat="1" ht="25.5" x14ac:dyDescent="0.3">
      <c r="A2371" s="79">
        <v>3</v>
      </c>
      <c r="B2371" s="80" t="s">
        <v>744</v>
      </c>
      <c r="C2371" s="78" t="s">
        <v>17</v>
      </c>
      <c r="D2371" s="78">
        <f>D2369*0.2</f>
        <v>86.28</v>
      </c>
      <c r="E2371" s="78"/>
      <c r="F2371" s="37"/>
    </row>
    <row r="2372" spans="1:6" s="197" customFormat="1" ht="15" x14ac:dyDescent="0.3">
      <c r="A2372" s="79">
        <v>4</v>
      </c>
      <c r="B2372" s="80" t="s">
        <v>822</v>
      </c>
      <c r="C2372" s="78" t="s">
        <v>17</v>
      </c>
      <c r="D2372" s="78">
        <f>D2369-(D2343+D2344)*0.0044-(40+27)</f>
        <v>362.97879999999998</v>
      </c>
      <c r="E2372" s="78"/>
      <c r="F2372" s="37"/>
    </row>
    <row r="2373" spans="1:6" s="197" customFormat="1" ht="15" x14ac:dyDescent="0.3">
      <c r="A2373" s="79">
        <v>5</v>
      </c>
      <c r="B2373" s="80" t="s">
        <v>823</v>
      </c>
      <c r="C2373" s="78" t="s">
        <v>17</v>
      </c>
      <c r="D2373" s="78">
        <f>D2372</f>
        <v>362.97879999999998</v>
      </c>
      <c r="E2373" s="78"/>
      <c r="F2373" s="37"/>
    </row>
    <row r="2374" spans="1:6" customFormat="1" ht="15" x14ac:dyDescent="0.25">
      <c r="A2374" s="79"/>
      <c r="B2374" s="148" t="s">
        <v>824</v>
      </c>
      <c r="C2374" s="78"/>
      <c r="D2374" s="78"/>
      <c r="E2374" s="78"/>
      <c r="F2374" s="78"/>
    </row>
    <row r="2375" spans="1:6" customFormat="1" ht="15" x14ac:dyDescent="0.25">
      <c r="A2375" s="79">
        <v>1</v>
      </c>
      <c r="B2375" s="80" t="s">
        <v>825</v>
      </c>
      <c r="C2375" s="78" t="s">
        <v>138</v>
      </c>
      <c r="D2375" s="78">
        <v>1</v>
      </c>
      <c r="E2375" s="78"/>
      <c r="F2375" s="37"/>
    </row>
    <row r="2376" spans="1:6" customFormat="1" ht="52.15" customHeight="1" x14ac:dyDescent="0.25">
      <c r="A2376" s="79">
        <v>2</v>
      </c>
      <c r="B2376" s="80" t="s">
        <v>1624</v>
      </c>
      <c r="C2376" s="78" t="s">
        <v>138</v>
      </c>
      <c r="D2376" s="78"/>
      <c r="E2376" s="78"/>
      <c r="F2376" s="78"/>
    </row>
    <row r="2377" spans="1:6" customFormat="1" ht="15.6" customHeight="1" x14ac:dyDescent="0.25">
      <c r="A2377" s="79"/>
      <c r="B2377" s="80" t="s">
        <v>826</v>
      </c>
      <c r="C2377" s="78" t="s">
        <v>138</v>
      </c>
      <c r="D2377" s="78">
        <v>2</v>
      </c>
      <c r="E2377" s="78"/>
      <c r="F2377" s="37"/>
    </row>
    <row r="2378" spans="1:6" customFormat="1" ht="15.6" customHeight="1" x14ac:dyDescent="0.25">
      <c r="A2378" s="79"/>
      <c r="B2378" s="80" t="s">
        <v>827</v>
      </c>
      <c r="C2378" s="78" t="s">
        <v>138</v>
      </c>
      <c r="D2378" s="78">
        <v>1</v>
      </c>
      <c r="E2378" s="78"/>
      <c r="F2378" s="37"/>
    </row>
    <row r="2379" spans="1:6" customFormat="1" ht="15.6" customHeight="1" x14ac:dyDescent="0.25">
      <c r="A2379" s="79"/>
      <c r="B2379" s="148" t="s">
        <v>828</v>
      </c>
      <c r="C2379" s="78"/>
      <c r="D2379" s="78"/>
      <c r="E2379" s="78"/>
      <c r="F2379" s="78"/>
    </row>
    <row r="2380" spans="1:6" customFormat="1" ht="15.6" customHeight="1" x14ac:dyDescent="0.25">
      <c r="A2380" s="79"/>
      <c r="B2380" s="148" t="s">
        <v>829</v>
      </c>
      <c r="C2380" s="81"/>
      <c r="D2380" s="81"/>
      <c r="E2380" s="78"/>
      <c r="F2380" s="78"/>
    </row>
    <row r="2381" spans="1:6" customFormat="1" ht="15.6" customHeight="1" x14ac:dyDescent="0.25">
      <c r="A2381" s="79">
        <v>1</v>
      </c>
      <c r="B2381" s="80" t="s">
        <v>830</v>
      </c>
      <c r="C2381" s="81" t="s">
        <v>795</v>
      </c>
      <c r="D2381" s="81">
        <v>75</v>
      </c>
      <c r="E2381" s="78"/>
      <c r="F2381" s="37"/>
    </row>
    <row r="2382" spans="1:6" customFormat="1" ht="15.6" customHeight="1" x14ac:dyDescent="0.25">
      <c r="A2382" s="79">
        <v>2</v>
      </c>
      <c r="B2382" s="80" t="s">
        <v>831</v>
      </c>
      <c r="C2382" s="81" t="s">
        <v>795</v>
      </c>
      <c r="D2382" s="81">
        <v>99</v>
      </c>
      <c r="E2382" s="78"/>
      <c r="F2382" s="37"/>
    </row>
    <row r="2383" spans="1:6" customFormat="1" ht="15.6" customHeight="1" x14ac:dyDescent="0.25">
      <c r="A2383" s="79">
        <v>3</v>
      </c>
      <c r="B2383" s="80" t="s">
        <v>794</v>
      </c>
      <c r="C2383" s="81" t="s">
        <v>795</v>
      </c>
      <c r="D2383" s="81">
        <v>60</v>
      </c>
      <c r="E2383" s="78"/>
      <c r="F2383" s="37"/>
    </row>
    <row r="2384" spans="1:6" customFormat="1" ht="13.9" customHeight="1" x14ac:dyDescent="0.25">
      <c r="A2384" s="79"/>
      <c r="B2384" s="148" t="s">
        <v>832</v>
      </c>
      <c r="C2384" s="81"/>
      <c r="D2384" s="81"/>
      <c r="E2384" s="78"/>
      <c r="F2384" s="78"/>
    </row>
    <row r="2385" spans="1:6" customFormat="1" ht="13.9" customHeight="1" x14ac:dyDescent="0.25">
      <c r="A2385" s="79">
        <v>1</v>
      </c>
      <c r="B2385" s="80" t="s">
        <v>833</v>
      </c>
      <c r="C2385" s="81" t="s">
        <v>138</v>
      </c>
      <c r="D2385" s="81">
        <v>2</v>
      </c>
      <c r="E2385" s="78"/>
      <c r="F2385" s="37"/>
    </row>
    <row r="2386" spans="1:6" customFormat="1" ht="13.9" customHeight="1" x14ac:dyDescent="0.25">
      <c r="A2386" s="79">
        <v>2</v>
      </c>
      <c r="B2386" s="80" t="s">
        <v>799</v>
      </c>
      <c r="C2386" s="81" t="s">
        <v>138</v>
      </c>
      <c r="D2386" s="81">
        <v>3</v>
      </c>
      <c r="E2386" s="78"/>
      <c r="F2386" s="37"/>
    </row>
    <row r="2387" spans="1:6" customFormat="1" ht="13.9" customHeight="1" x14ac:dyDescent="0.25">
      <c r="A2387" s="79">
        <v>3</v>
      </c>
      <c r="B2387" s="80" t="s">
        <v>834</v>
      </c>
      <c r="C2387" s="81" t="s">
        <v>138</v>
      </c>
      <c r="D2387" s="81">
        <v>27</v>
      </c>
      <c r="E2387" s="78"/>
      <c r="F2387" s="37"/>
    </row>
    <row r="2388" spans="1:6" customFormat="1" ht="13.9" customHeight="1" x14ac:dyDescent="0.25">
      <c r="A2388" s="79">
        <v>4</v>
      </c>
      <c r="B2388" s="80" t="s">
        <v>835</v>
      </c>
      <c r="C2388" s="81" t="s">
        <v>138</v>
      </c>
      <c r="D2388" s="81">
        <v>16</v>
      </c>
      <c r="E2388" s="78"/>
      <c r="F2388" s="37"/>
    </row>
    <row r="2389" spans="1:6" customFormat="1" ht="13.9" customHeight="1" x14ac:dyDescent="0.25">
      <c r="A2389" s="79">
        <v>5</v>
      </c>
      <c r="B2389" s="80" t="s">
        <v>836</v>
      </c>
      <c r="C2389" s="81" t="s">
        <v>138</v>
      </c>
      <c r="D2389" s="81">
        <v>27</v>
      </c>
      <c r="E2389" s="78"/>
      <c r="F2389" s="37"/>
    </row>
    <row r="2390" spans="1:6" customFormat="1" ht="13.9" customHeight="1" x14ac:dyDescent="0.25">
      <c r="A2390" s="79">
        <v>6</v>
      </c>
      <c r="B2390" s="80" t="s">
        <v>837</v>
      </c>
      <c r="C2390" s="81" t="s">
        <v>138</v>
      </c>
      <c r="D2390" s="81">
        <v>16</v>
      </c>
      <c r="E2390" s="78"/>
      <c r="F2390" s="37"/>
    </row>
    <row r="2391" spans="1:6" customFormat="1" ht="13.9" customHeight="1" x14ac:dyDescent="0.25">
      <c r="A2391" s="79">
        <v>7</v>
      </c>
      <c r="B2391" s="80" t="s">
        <v>838</v>
      </c>
      <c r="C2391" s="81" t="s">
        <v>138</v>
      </c>
      <c r="D2391" s="81">
        <v>1</v>
      </c>
      <c r="E2391" s="78"/>
      <c r="F2391" s="37"/>
    </row>
    <row r="2392" spans="1:6" customFormat="1" ht="13.9" customHeight="1" x14ac:dyDescent="0.25">
      <c r="A2392" s="79">
        <v>8</v>
      </c>
      <c r="B2392" s="80" t="s">
        <v>839</v>
      </c>
      <c r="C2392" s="81" t="s">
        <v>138</v>
      </c>
      <c r="D2392" s="81">
        <v>43</v>
      </c>
      <c r="E2392" s="78"/>
      <c r="F2392" s="37"/>
    </row>
    <row r="2393" spans="1:6" customFormat="1" ht="13.9" customHeight="1" x14ac:dyDescent="0.25">
      <c r="A2393" s="79">
        <v>9</v>
      </c>
      <c r="B2393" s="80" t="s">
        <v>840</v>
      </c>
      <c r="C2393" s="81" t="s">
        <v>138</v>
      </c>
      <c r="D2393" s="81">
        <v>2</v>
      </c>
      <c r="E2393" s="78"/>
      <c r="F2393" s="37"/>
    </row>
    <row r="2394" spans="1:6" customFormat="1" ht="18.75" customHeight="1" x14ac:dyDescent="0.25">
      <c r="A2394" s="79">
        <v>10</v>
      </c>
      <c r="B2394" s="80" t="s">
        <v>841</v>
      </c>
      <c r="C2394" s="78" t="s">
        <v>138</v>
      </c>
      <c r="D2394" s="78">
        <v>2</v>
      </c>
      <c r="E2394" s="78"/>
      <c r="F2394" s="37"/>
    </row>
    <row r="2395" spans="1:6" customFormat="1" ht="18.75" customHeight="1" x14ac:dyDescent="0.25">
      <c r="A2395" s="79">
        <v>11</v>
      </c>
      <c r="B2395" s="80" t="s">
        <v>842</v>
      </c>
      <c r="C2395" s="78" t="s">
        <v>138</v>
      </c>
      <c r="D2395" s="78">
        <v>4</v>
      </c>
      <c r="E2395" s="78"/>
      <c r="F2395" s="37"/>
    </row>
    <row r="2396" spans="1:6" customFormat="1" ht="18.75" customHeight="1" x14ac:dyDescent="0.25">
      <c r="A2396" s="79">
        <v>12</v>
      </c>
      <c r="B2396" s="80" t="s">
        <v>843</v>
      </c>
      <c r="C2396" s="78" t="s">
        <v>138</v>
      </c>
      <c r="D2396" s="78">
        <v>37</v>
      </c>
      <c r="E2396" s="78"/>
      <c r="F2396" s="37"/>
    </row>
    <row r="2397" spans="1:6" customFormat="1" ht="15" x14ac:dyDescent="0.25">
      <c r="A2397" s="79"/>
      <c r="B2397" s="148" t="s">
        <v>844</v>
      </c>
      <c r="C2397" s="78"/>
      <c r="D2397" s="78"/>
      <c r="E2397" s="78"/>
      <c r="F2397" s="78"/>
    </row>
    <row r="2398" spans="1:6" customFormat="1" ht="15" x14ac:dyDescent="0.25">
      <c r="A2398" s="79">
        <v>1</v>
      </c>
      <c r="B2398" s="80" t="s">
        <v>821</v>
      </c>
      <c r="C2398" s="78" t="s">
        <v>17</v>
      </c>
      <c r="D2398" s="78">
        <f>SUM(D2381:D2383)*0.16</f>
        <v>37.44</v>
      </c>
      <c r="E2398" s="78"/>
      <c r="F2398" s="78"/>
    </row>
    <row r="2399" spans="1:6" customFormat="1" ht="15" x14ac:dyDescent="0.25">
      <c r="A2399" s="79">
        <v>2</v>
      </c>
      <c r="B2399" s="80" t="s">
        <v>742</v>
      </c>
      <c r="C2399" s="78" t="s">
        <v>17</v>
      </c>
      <c r="D2399" s="78">
        <f>D2398*0.8</f>
        <v>29.951999999999998</v>
      </c>
      <c r="E2399" s="78"/>
      <c r="F2399" s="37"/>
    </row>
    <row r="2400" spans="1:6" customFormat="1" ht="25.5" x14ac:dyDescent="0.25">
      <c r="A2400" s="79">
        <v>3</v>
      </c>
      <c r="B2400" s="80" t="s">
        <v>744</v>
      </c>
      <c r="C2400" s="78" t="s">
        <v>17</v>
      </c>
      <c r="D2400" s="78">
        <f>D2398*0.2</f>
        <v>7.4879999999999995</v>
      </c>
      <c r="E2400" s="78"/>
      <c r="F2400" s="37"/>
    </row>
    <row r="2401" spans="1:6" customFormat="1" ht="15" x14ac:dyDescent="0.25">
      <c r="A2401" s="79">
        <v>4</v>
      </c>
      <c r="B2401" s="80" t="s">
        <v>822</v>
      </c>
      <c r="C2401" s="78" t="s">
        <v>17</v>
      </c>
      <c r="D2401" s="78">
        <f>D2398-SUM(D2380:D2382)*0.00126</f>
        <v>37.220759999999999</v>
      </c>
      <c r="E2401" s="78"/>
      <c r="F2401" s="37"/>
    </row>
    <row r="2402" spans="1:6" customFormat="1" ht="15" x14ac:dyDescent="0.25">
      <c r="A2402" s="79">
        <v>5</v>
      </c>
      <c r="B2402" s="80" t="s">
        <v>823</v>
      </c>
      <c r="C2402" s="78" t="s">
        <v>17</v>
      </c>
      <c r="D2402" s="78">
        <f>D2401</f>
        <v>37.220759999999999</v>
      </c>
      <c r="E2402" s="78"/>
      <c r="F2402" s="37"/>
    </row>
    <row r="2403" spans="1:6" customFormat="1" ht="15" x14ac:dyDescent="0.25">
      <c r="A2403" s="79"/>
      <c r="B2403" s="148" t="s">
        <v>845</v>
      </c>
      <c r="C2403" s="78"/>
      <c r="D2403" s="78"/>
      <c r="E2403" s="78"/>
      <c r="F2403" s="78"/>
    </row>
    <row r="2404" spans="1:6" customFormat="1" ht="15" x14ac:dyDescent="0.25">
      <c r="A2404" s="79">
        <v>1</v>
      </c>
      <c r="B2404" s="80" t="s">
        <v>846</v>
      </c>
      <c r="C2404" s="78" t="s">
        <v>138</v>
      </c>
      <c r="D2404" s="78">
        <v>1</v>
      </c>
      <c r="E2404" s="78"/>
      <c r="F2404" s="37"/>
    </row>
    <row r="2405" spans="1:6" customFormat="1" ht="63.75" x14ac:dyDescent="0.25">
      <c r="A2405" s="79">
        <v>2</v>
      </c>
      <c r="B2405" s="80" t="s">
        <v>847</v>
      </c>
      <c r="C2405" s="78" t="s">
        <v>138</v>
      </c>
      <c r="D2405" s="78"/>
      <c r="E2405" s="78"/>
      <c r="F2405" s="78"/>
    </row>
    <row r="2406" spans="1:6" customFormat="1" ht="15" x14ac:dyDescent="0.25">
      <c r="A2406" s="79"/>
      <c r="B2406" s="80" t="s">
        <v>848</v>
      </c>
      <c r="C2406" s="78" t="s">
        <v>138</v>
      </c>
      <c r="D2406" s="78">
        <v>2</v>
      </c>
      <c r="E2406" s="78"/>
      <c r="F2406" s="37"/>
    </row>
    <row r="2407" spans="1:6" customFormat="1" ht="15" x14ac:dyDescent="0.25">
      <c r="A2407" s="79"/>
      <c r="B2407" s="80" t="s">
        <v>826</v>
      </c>
      <c r="C2407" s="78" t="s">
        <v>138</v>
      </c>
      <c r="D2407" s="78">
        <v>2</v>
      </c>
      <c r="E2407" s="78"/>
      <c r="F2407" s="37"/>
    </row>
    <row r="2408" spans="1:6" customFormat="1" ht="15" x14ac:dyDescent="0.25">
      <c r="A2408" s="79"/>
      <c r="B2408" s="148" t="s">
        <v>849</v>
      </c>
      <c r="C2408" s="78"/>
      <c r="D2408" s="78"/>
      <c r="E2408" s="78"/>
      <c r="F2408" s="78"/>
    </row>
    <row r="2409" spans="1:6" customFormat="1" ht="15" x14ac:dyDescent="0.25">
      <c r="A2409" s="79"/>
      <c r="B2409" s="148" t="s">
        <v>850</v>
      </c>
      <c r="C2409" s="78"/>
      <c r="D2409" s="78"/>
      <c r="E2409" s="78"/>
      <c r="F2409" s="78"/>
    </row>
    <row r="2410" spans="1:6" customFormat="1" ht="15" x14ac:dyDescent="0.25">
      <c r="A2410" s="79"/>
      <c r="B2410" s="199" t="s">
        <v>829</v>
      </c>
      <c r="C2410" s="200"/>
      <c r="D2410" s="200"/>
      <c r="E2410" s="78"/>
      <c r="F2410" s="78"/>
    </row>
    <row r="2411" spans="1:6" customFormat="1" ht="15" x14ac:dyDescent="0.25">
      <c r="A2411" s="79">
        <v>1</v>
      </c>
      <c r="B2411" s="201" t="s">
        <v>830</v>
      </c>
      <c r="C2411" s="200" t="s">
        <v>795</v>
      </c>
      <c r="D2411" s="200">
        <v>39</v>
      </c>
      <c r="E2411" s="78"/>
      <c r="F2411" s="37"/>
    </row>
    <row r="2412" spans="1:6" customFormat="1" ht="15" x14ac:dyDescent="0.25">
      <c r="A2412" s="79">
        <v>2</v>
      </c>
      <c r="B2412" s="201" t="s">
        <v>851</v>
      </c>
      <c r="C2412" s="200" t="s">
        <v>795</v>
      </c>
      <c r="D2412" s="200">
        <v>25</v>
      </c>
      <c r="E2412" s="78"/>
      <c r="F2412" s="37"/>
    </row>
    <row r="2413" spans="1:6" customFormat="1" ht="15" x14ac:dyDescent="0.25">
      <c r="A2413" s="79"/>
      <c r="B2413" s="199" t="s">
        <v>832</v>
      </c>
      <c r="C2413" s="200"/>
      <c r="D2413" s="200"/>
      <c r="E2413" s="78"/>
      <c r="F2413" s="78"/>
    </row>
    <row r="2414" spans="1:6" customFormat="1" ht="15" x14ac:dyDescent="0.25">
      <c r="A2414" s="79">
        <v>1</v>
      </c>
      <c r="B2414" s="201" t="s">
        <v>852</v>
      </c>
      <c r="C2414" s="200" t="s">
        <v>138</v>
      </c>
      <c r="D2414" s="200">
        <v>1</v>
      </c>
      <c r="E2414" s="78"/>
      <c r="F2414" s="37"/>
    </row>
    <row r="2415" spans="1:6" customFormat="1" ht="15" x14ac:dyDescent="0.25">
      <c r="A2415" s="79">
        <v>2</v>
      </c>
      <c r="B2415" s="201" t="s">
        <v>853</v>
      </c>
      <c r="C2415" s="200" t="s">
        <v>138</v>
      </c>
      <c r="D2415" s="200">
        <v>1</v>
      </c>
      <c r="E2415" s="78"/>
      <c r="F2415" s="37"/>
    </row>
    <row r="2416" spans="1:6" customFormat="1" ht="15" x14ac:dyDescent="0.25">
      <c r="A2416" s="79">
        <v>3</v>
      </c>
      <c r="B2416" s="201" t="s">
        <v>854</v>
      </c>
      <c r="C2416" s="200" t="s">
        <v>138</v>
      </c>
      <c r="D2416" s="200">
        <v>8</v>
      </c>
      <c r="E2416" s="78"/>
      <c r="F2416" s="37"/>
    </row>
    <row r="2417" spans="1:6" customFormat="1" ht="15" x14ac:dyDescent="0.25">
      <c r="A2417" s="79">
        <v>4</v>
      </c>
      <c r="B2417" s="201" t="s">
        <v>855</v>
      </c>
      <c r="C2417" s="200" t="s">
        <v>138</v>
      </c>
      <c r="D2417" s="200">
        <v>1</v>
      </c>
      <c r="E2417" s="78"/>
      <c r="F2417" s="37"/>
    </row>
    <row r="2418" spans="1:6" customFormat="1" ht="15" x14ac:dyDescent="0.25">
      <c r="A2418" s="79">
        <v>5</v>
      </c>
      <c r="B2418" s="201" t="s">
        <v>856</v>
      </c>
      <c r="C2418" s="200" t="s">
        <v>138</v>
      </c>
      <c r="D2418" s="200">
        <v>2</v>
      </c>
      <c r="E2418" s="78"/>
      <c r="F2418" s="37"/>
    </row>
    <row r="2419" spans="1:6" customFormat="1" ht="15" x14ac:dyDescent="0.25">
      <c r="A2419" s="79">
        <v>6</v>
      </c>
      <c r="B2419" s="201" t="s">
        <v>839</v>
      </c>
      <c r="C2419" s="200" t="s">
        <v>138</v>
      </c>
      <c r="D2419" s="200">
        <v>10</v>
      </c>
      <c r="E2419" s="78"/>
      <c r="F2419" s="37"/>
    </row>
    <row r="2420" spans="1:6" customFormat="1" ht="15" x14ac:dyDescent="0.25">
      <c r="A2420" s="79">
        <v>7</v>
      </c>
      <c r="B2420" s="201" t="s">
        <v>840</v>
      </c>
      <c r="C2420" s="200" t="s">
        <v>138</v>
      </c>
      <c r="D2420" s="200">
        <v>2</v>
      </c>
      <c r="E2420" s="78"/>
      <c r="F2420" s="37"/>
    </row>
    <row r="2421" spans="1:6" customFormat="1" ht="14.45" customHeight="1" x14ac:dyDescent="0.25">
      <c r="A2421" s="79">
        <v>8</v>
      </c>
      <c r="B2421" s="80" t="s">
        <v>857</v>
      </c>
      <c r="C2421" s="78" t="s">
        <v>138</v>
      </c>
      <c r="D2421" s="78">
        <v>1</v>
      </c>
      <c r="E2421" s="78"/>
      <c r="F2421" s="37"/>
    </row>
    <row r="2422" spans="1:6" customFormat="1" ht="14.45" customHeight="1" x14ac:dyDescent="0.25">
      <c r="A2422" s="79">
        <v>9</v>
      </c>
      <c r="B2422" s="80" t="s">
        <v>841</v>
      </c>
      <c r="C2422" s="78" t="s">
        <v>138</v>
      </c>
      <c r="D2422" s="78">
        <v>8</v>
      </c>
      <c r="E2422" s="78"/>
      <c r="F2422" s="37"/>
    </row>
    <row r="2423" spans="1:6" customFormat="1" ht="15" x14ac:dyDescent="0.25">
      <c r="A2423" s="79"/>
      <c r="B2423" s="148" t="s">
        <v>858</v>
      </c>
      <c r="C2423" s="78"/>
      <c r="D2423" s="78"/>
      <c r="E2423" s="78"/>
      <c r="F2423" s="78"/>
    </row>
    <row r="2424" spans="1:6" customFormat="1" ht="15" x14ac:dyDescent="0.25">
      <c r="A2424" s="79"/>
      <c r="B2424" s="199" t="s">
        <v>829</v>
      </c>
      <c r="C2424" s="200"/>
      <c r="D2424" s="200"/>
      <c r="E2424" s="78"/>
      <c r="F2424" s="78"/>
    </row>
    <row r="2425" spans="1:6" customFormat="1" ht="15" x14ac:dyDescent="0.25">
      <c r="A2425" s="79">
        <v>1</v>
      </c>
      <c r="B2425" s="201" t="s">
        <v>830</v>
      </c>
      <c r="C2425" s="200" t="s">
        <v>795</v>
      </c>
      <c r="D2425" s="200">
        <v>11</v>
      </c>
      <c r="E2425" s="78"/>
      <c r="F2425" s="37"/>
    </row>
    <row r="2426" spans="1:6" customFormat="1" ht="15" x14ac:dyDescent="0.25">
      <c r="A2426" s="79">
        <v>2</v>
      </c>
      <c r="B2426" s="201" t="s">
        <v>851</v>
      </c>
      <c r="C2426" s="200" t="s">
        <v>795</v>
      </c>
      <c r="D2426" s="200">
        <v>105</v>
      </c>
      <c r="E2426" s="78"/>
      <c r="F2426" s="37"/>
    </row>
    <row r="2427" spans="1:6" customFormat="1" ht="15" x14ac:dyDescent="0.25">
      <c r="A2427" s="79"/>
      <c r="B2427" s="199" t="s">
        <v>832</v>
      </c>
      <c r="C2427" s="200"/>
      <c r="D2427" s="200"/>
      <c r="E2427" s="78"/>
      <c r="F2427" s="78"/>
    </row>
    <row r="2428" spans="1:6" customFormat="1" ht="15" x14ac:dyDescent="0.25">
      <c r="A2428" s="79">
        <v>1</v>
      </c>
      <c r="B2428" s="201" t="s">
        <v>859</v>
      </c>
      <c r="C2428" s="200" t="s">
        <v>138</v>
      </c>
      <c r="D2428" s="200">
        <v>2</v>
      </c>
      <c r="E2428" s="78"/>
      <c r="F2428" s="37"/>
    </row>
    <row r="2429" spans="1:6" customFormat="1" ht="15" x14ac:dyDescent="0.25">
      <c r="A2429" s="79">
        <v>2</v>
      </c>
      <c r="B2429" s="201" t="s">
        <v>860</v>
      </c>
      <c r="C2429" s="200" t="s">
        <v>138</v>
      </c>
      <c r="D2429" s="200">
        <v>1</v>
      </c>
      <c r="E2429" s="78"/>
      <c r="F2429" s="37"/>
    </row>
    <row r="2430" spans="1:6" customFormat="1" ht="15" x14ac:dyDescent="0.25">
      <c r="A2430" s="79">
        <v>3</v>
      </c>
      <c r="B2430" s="201" t="s">
        <v>853</v>
      </c>
      <c r="C2430" s="200" t="s">
        <v>138</v>
      </c>
      <c r="D2430" s="200">
        <v>1</v>
      </c>
      <c r="E2430" s="78"/>
      <c r="F2430" s="37"/>
    </row>
    <row r="2431" spans="1:6" customFormat="1" ht="15" x14ac:dyDescent="0.25">
      <c r="A2431" s="79">
        <v>4</v>
      </c>
      <c r="B2431" s="201" t="s">
        <v>855</v>
      </c>
      <c r="C2431" s="200" t="s">
        <v>138</v>
      </c>
      <c r="D2431" s="200">
        <v>7</v>
      </c>
      <c r="E2431" s="78"/>
      <c r="F2431" s="37"/>
    </row>
    <row r="2432" spans="1:6" customFormat="1" ht="15" x14ac:dyDescent="0.25">
      <c r="A2432" s="79">
        <v>5</v>
      </c>
      <c r="B2432" s="201" t="s">
        <v>856</v>
      </c>
      <c r="C2432" s="200" t="s">
        <v>138</v>
      </c>
      <c r="D2432" s="200">
        <v>5</v>
      </c>
      <c r="E2432" s="78"/>
      <c r="F2432" s="37"/>
    </row>
    <row r="2433" spans="1:6" customFormat="1" ht="15" x14ac:dyDescent="0.25">
      <c r="A2433" s="79">
        <v>6</v>
      </c>
      <c r="B2433" s="201" t="s">
        <v>839</v>
      </c>
      <c r="C2433" s="200" t="s">
        <v>138</v>
      </c>
      <c r="D2433" s="200">
        <v>4</v>
      </c>
      <c r="E2433" s="78"/>
      <c r="F2433" s="37"/>
    </row>
    <row r="2434" spans="1:6" customFormat="1" ht="15" x14ac:dyDescent="0.25">
      <c r="A2434" s="79">
        <v>7</v>
      </c>
      <c r="B2434" s="201" t="s">
        <v>861</v>
      </c>
      <c r="C2434" s="200" t="s">
        <v>138</v>
      </c>
      <c r="D2434" s="200">
        <v>2</v>
      </c>
      <c r="E2434" s="78"/>
      <c r="F2434" s="37"/>
    </row>
    <row r="2435" spans="1:6" customFormat="1" ht="26.45" customHeight="1" x14ac:dyDescent="0.25">
      <c r="A2435" s="79">
        <v>8</v>
      </c>
      <c r="B2435" s="80" t="s">
        <v>1625</v>
      </c>
      <c r="C2435" s="78" t="s">
        <v>138</v>
      </c>
      <c r="D2435" s="78">
        <v>4</v>
      </c>
      <c r="E2435" s="78"/>
      <c r="F2435" s="37"/>
    </row>
    <row r="2436" spans="1:6" customFormat="1" ht="26.45" customHeight="1" x14ac:dyDescent="0.25">
      <c r="A2436" s="79">
        <v>9</v>
      </c>
      <c r="B2436" s="80" t="s">
        <v>1626</v>
      </c>
      <c r="C2436" s="78" t="s">
        <v>138</v>
      </c>
      <c r="D2436" s="78">
        <v>2</v>
      </c>
      <c r="E2436" s="78"/>
      <c r="F2436" s="37"/>
    </row>
    <row r="2437" spans="1:6" customFormat="1" ht="40.9" customHeight="1" x14ac:dyDescent="0.25">
      <c r="A2437" s="79">
        <v>10</v>
      </c>
      <c r="B2437" s="80" t="s">
        <v>1627</v>
      </c>
      <c r="C2437" s="78" t="s">
        <v>138</v>
      </c>
      <c r="D2437" s="78">
        <v>2</v>
      </c>
      <c r="E2437" s="78"/>
      <c r="F2437" s="37"/>
    </row>
    <row r="2438" spans="1:6" customFormat="1" ht="48.75" customHeight="1" x14ac:dyDescent="0.25">
      <c r="A2438" s="79">
        <v>11</v>
      </c>
      <c r="B2438" s="80" t="s">
        <v>1628</v>
      </c>
      <c r="C2438" s="78" t="s">
        <v>138</v>
      </c>
      <c r="D2438" s="78">
        <v>16</v>
      </c>
      <c r="E2438" s="78"/>
      <c r="F2438" s="37"/>
    </row>
    <row r="2439" spans="1:6" customFormat="1" ht="15" x14ac:dyDescent="0.25">
      <c r="A2439" s="79"/>
      <c r="B2439" s="148" t="s">
        <v>862</v>
      </c>
      <c r="C2439" s="78"/>
      <c r="D2439" s="78"/>
      <c r="E2439" s="78"/>
      <c r="F2439" s="78"/>
    </row>
    <row r="2440" spans="1:6" customFormat="1" ht="15" x14ac:dyDescent="0.25">
      <c r="A2440" s="79"/>
      <c r="B2440" s="199" t="s">
        <v>829</v>
      </c>
      <c r="C2440" s="200"/>
      <c r="D2440" s="200"/>
      <c r="E2440" s="78"/>
      <c r="F2440" s="78"/>
    </row>
    <row r="2441" spans="1:6" customFormat="1" ht="15" x14ac:dyDescent="0.25">
      <c r="A2441" s="79">
        <v>1</v>
      </c>
      <c r="B2441" s="201" t="s">
        <v>851</v>
      </c>
      <c r="C2441" s="200" t="s">
        <v>795</v>
      </c>
      <c r="D2441" s="200">
        <v>19</v>
      </c>
      <c r="E2441" s="78"/>
      <c r="F2441" s="37"/>
    </row>
    <row r="2442" spans="1:6" customFormat="1" ht="15" x14ac:dyDescent="0.25">
      <c r="A2442" s="79">
        <v>2</v>
      </c>
      <c r="B2442" s="201" t="s">
        <v>831</v>
      </c>
      <c r="C2442" s="200" t="s">
        <v>795</v>
      </c>
      <c r="D2442" s="200">
        <v>125</v>
      </c>
      <c r="E2442" s="78"/>
      <c r="F2442" s="37"/>
    </row>
    <row r="2443" spans="1:6" customFormat="1" ht="15" x14ac:dyDescent="0.25">
      <c r="A2443" s="79"/>
      <c r="B2443" s="199" t="s">
        <v>832</v>
      </c>
      <c r="C2443" s="200"/>
      <c r="D2443" s="200"/>
      <c r="E2443" s="78"/>
      <c r="F2443" s="78"/>
    </row>
    <row r="2444" spans="1:6" customFormat="1" ht="15" x14ac:dyDescent="0.25">
      <c r="A2444" s="79">
        <v>1</v>
      </c>
      <c r="B2444" s="201" t="s">
        <v>833</v>
      </c>
      <c r="C2444" s="200" t="s">
        <v>138</v>
      </c>
      <c r="D2444" s="200">
        <v>1</v>
      </c>
      <c r="E2444" s="78"/>
      <c r="F2444" s="37"/>
    </row>
    <row r="2445" spans="1:6" customFormat="1" ht="15" x14ac:dyDescent="0.25">
      <c r="A2445" s="79">
        <v>2</v>
      </c>
      <c r="B2445" s="201" t="s">
        <v>834</v>
      </c>
      <c r="C2445" s="200" t="s">
        <v>138</v>
      </c>
      <c r="D2445" s="200">
        <v>8</v>
      </c>
      <c r="E2445" s="78"/>
      <c r="F2445" s="37"/>
    </row>
    <row r="2446" spans="1:6" customFormat="1" ht="15" x14ac:dyDescent="0.25">
      <c r="A2446" s="79">
        <v>3</v>
      </c>
      <c r="B2446" s="201" t="s">
        <v>863</v>
      </c>
      <c r="C2446" s="200" t="s">
        <v>138</v>
      </c>
      <c r="D2446" s="200">
        <v>4</v>
      </c>
      <c r="E2446" s="78"/>
      <c r="F2446" s="37"/>
    </row>
    <row r="2447" spans="1:6" customFormat="1" ht="15" x14ac:dyDescent="0.25">
      <c r="A2447" s="79">
        <v>4</v>
      </c>
      <c r="B2447" s="201" t="s">
        <v>861</v>
      </c>
      <c r="C2447" s="200" t="s">
        <v>138</v>
      </c>
      <c r="D2447" s="200">
        <v>4</v>
      </c>
      <c r="E2447" s="78"/>
      <c r="F2447" s="37"/>
    </row>
    <row r="2448" spans="1:6" customFormat="1" ht="15" x14ac:dyDescent="0.25">
      <c r="A2448" s="79">
        <v>5</v>
      </c>
      <c r="B2448" s="201" t="s">
        <v>840</v>
      </c>
      <c r="C2448" s="200" t="s">
        <v>138</v>
      </c>
      <c r="D2448" s="200">
        <v>3</v>
      </c>
      <c r="E2448" s="78"/>
      <c r="F2448" s="37"/>
    </row>
    <row r="2449" spans="1:6" customFormat="1" ht="25.5" x14ac:dyDescent="0.25">
      <c r="A2449" s="79">
        <v>6</v>
      </c>
      <c r="B2449" s="80" t="s">
        <v>1629</v>
      </c>
      <c r="C2449" s="78" t="s">
        <v>622</v>
      </c>
      <c r="D2449" s="78">
        <v>470</v>
      </c>
      <c r="E2449" s="78"/>
      <c r="F2449" s="37"/>
    </row>
    <row r="2450" spans="1:6" customFormat="1" ht="15" x14ac:dyDescent="0.25">
      <c r="A2450" s="79"/>
      <c r="B2450" s="148" t="s">
        <v>864</v>
      </c>
      <c r="C2450" s="78"/>
      <c r="D2450" s="78"/>
      <c r="E2450" s="78"/>
      <c r="F2450" s="78"/>
    </row>
    <row r="2451" spans="1:6" customFormat="1" ht="15" x14ac:dyDescent="0.25">
      <c r="A2451" s="79">
        <v>1</v>
      </c>
      <c r="B2451" s="80" t="s">
        <v>821</v>
      </c>
      <c r="C2451" s="78" t="s">
        <v>17</v>
      </c>
      <c r="D2451" s="78">
        <f>(D2441+D2442+D2425+D2426+D2411+D2412)*0.16</f>
        <v>51.84</v>
      </c>
      <c r="E2451" s="78"/>
      <c r="F2451" s="78"/>
    </row>
    <row r="2452" spans="1:6" customFormat="1" ht="15" x14ac:dyDescent="0.25">
      <c r="A2452" s="79">
        <v>2</v>
      </c>
      <c r="B2452" s="80" t="s">
        <v>742</v>
      </c>
      <c r="C2452" s="78" t="s">
        <v>17</v>
      </c>
      <c r="D2452" s="78">
        <f>D2451*0.8</f>
        <v>41.472000000000008</v>
      </c>
      <c r="E2452" s="78"/>
      <c r="F2452" s="37"/>
    </row>
    <row r="2453" spans="1:6" customFormat="1" ht="25.5" x14ac:dyDescent="0.25">
      <c r="A2453" s="79">
        <v>3</v>
      </c>
      <c r="B2453" s="80" t="s">
        <v>744</v>
      </c>
      <c r="C2453" s="78" t="s">
        <v>17</v>
      </c>
      <c r="D2453" s="78">
        <f>D2451*0.2</f>
        <v>10.368000000000002</v>
      </c>
      <c r="E2453" s="78"/>
      <c r="F2453" s="37"/>
    </row>
    <row r="2454" spans="1:6" customFormat="1" ht="15" x14ac:dyDescent="0.25">
      <c r="A2454" s="79">
        <v>4</v>
      </c>
      <c r="B2454" s="80" t="s">
        <v>822</v>
      </c>
      <c r="C2454" s="78" t="s">
        <v>17</v>
      </c>
      <c r="D2454" s="78">
        <f>D2451-SUM(D2424:D2426)*0.00126</f>
        <v>51.693840000000002</v>
      </c>
      <c r="E2454" s="78"/>
      <c r="F2454" s="37"/>
    </row>
    <row r="2455" spans="1:6" customFormat="1" ht="15" x14ac:dyDescent="0.25">
      <c r="A2455" s="79">
        <v>5</v>
      </c>
      <c r="B2455" s="80" t="s">
        <v>823</v>
      </c>
      <c r="C2455" s="78" t="s">
        <v>17</v>
      </c>
      <c r="D2455" s="78">
        <f>D2454</f>
        <v>51.693840000000002</v>
      </c>
      <c r="E2455" s="78"/>
      <c r="F2455" s="37"/>
    </row>
    <row r="2456" spans="1:6" customFormat="1" ht="15" x14ac:dyDescent="0.25">
      <c r="A2456" s="79"/>
      <c r="B2456" s="148" t="s">
        <v>865</v>
      </c>
      <c r="C2456" s="78"/>
      <c r="D2456" s="78"/>
      <c r="E2456" s="78"/>
      <c r="F2456" s="37"/>
    </row>
    <row r="2457" spans="1:6" customFormat="1" ht="15" x14ac:dyDescent="0.25">
      <c r="A2457" s="79">
        <v>1</v>
      </c>
      <c r="B2457" s="80" t="s">
        <v>866</v>
      </c>
      <c r="C2457" s="78" t="s">
        <v>138</v>
      </c>
      <c r="D2457" s="78">
        <v>1</v>
      </c>
      <c r="E2457" s="78"/>
      <c r="F2457" s="37"/>
    </row>
    <row r="2458" spans="1:6" customFormat="1" ht="63.75" x14ac:dyDescent="0.25">
      <c r="A2458" s="79">
        <v>2</v>
      </c>
      <c r="B2458" s="80" t="s">
        <v>867</v>
      </c>
      <c r="C2458" s="78" t="s">
        <v>138</v>
      </c>
      <c r="D2458" s="78"/>
      <c r="E2458" s="78"/>
      <c r="F2458" s="78"/>
    </row>
    <row r="2459" spans="1:6" customFormat="1" ht="15" x14ac:dyDescent="0.25">
      <c r="A2459" s="79"/>
      <c r="B2459" s="80" t="s">
        <v>868</v>
      </c>
      <c r="C2459" s="78" t="s">
        <v>138</v>
      </c>
      <c r="D2459" s="78">
        <v>1</v>
      </c>
      <c r="E2459" s="78"/>
      <c r="F2459" s="37"/>
    </row>
    <row r="2460" spans="1:6" customFormat="1" ht="15" x14ac:dyDescent="0.25">
      <c r="A2460" s="79"/>
      <c r="B2460" s="80" t="s">
        <v>827</v>
      </c>
      <c r="C2460" s="78" t="s">
        <v>138</v>
      </c>
      <c r="D2460" s="78">
        <v>2</v>
      </c>
      <c r="E2460" s="78"/>
      <c r="F2460" s="37"/>
    </row>
    <row r="2461" spans="1:6" customFormat="1" ht="15" x14ac:dyDescent="0.25">
      <c r="A2461" s="79"/>
      <c r="B2461" s="80" t="s">
        <v>869</v>
      </c>
      <c r="C2461" s="78" t="s">
        <v>138</v>
      </c>
      <c r="D2461" s="78">
        <v>1</v>
      </c>
      <c r="E2461" s="78"/>
      <c r="F2461" s="37"/>
    </row>
    <row r="2462" spans="1:6" customFormat="1" ht="15" x14ac:dyDescent="0.25">
      <c r="A2462" s="79"/>
      <c r="B2462" s="148" t="s">
        <v>849</v>
      </c>
      <c r="C2462" s="78"/>
      <c r="D2462" s="78"/>
      <c r="E2462" s="78"/>
      <c r="F2462" s="78"/>
    </row>
    <row r="2463" spans="1:6" customFormat="1" ht="15" x14ac:dyDescent="0.25">
      <c r="A2463" s="79"/>
      <c r="B2463" s="148" t="s">
        <v>850</v>
      </c>
      <c r="C2463" s="78"/>
      <c r="D2463" s="78"/>
      <c r="E2463" s="78"/>
      <c r="F2463" s="78"/>
    </row>
    <row r="2464" spans="1:6" customFormat="1" ht="15" x14ac:dyDescent="0.25">
      <c r="A2464" s="79"/>
      <c r="B2464" s="199" t="s">
        <v>829</v>
      </c>
      <c r="C2464" s="200"/>
      <c r="D2464" s="200"/>
      <c r="E2464" s="78"/>
      <c r="F2464" s="78"/>
    </row>
    <row r="2465" spans="1:6" customFormat="1" ht="15" x14ac:dyDescent="0.25">
      <c r="A2465" s="79">
        <v>1</v>
      </c>
      <c r="B2465" s="201" t="s">
        <v>830</v>
      </c>
      <c r="C2465" s="200" t="s">
        <v>795</v>
      </c>
      <c r="D2465" s="200">
        <v>34</v>
      </c>
      <c r="E2465" s="78"/>
      <c r="F2465" s="37"/>
    </row>
    <row r="2466" spans="1:6" customFormat="1" ht="15" x14ac:dyDescent="0.25">
      <c r="A2466" s="79">
        <v>2</v>
      </c>
      <c r="B2466" s="201" t="s">
        <v>831</v>
      </c>
      <c r="C2466" s="200" t="s">
        <v>795</v>
      </c>
      <c r="D2466" s="200">
        <v>144</v>
      </c>
      <c r="E2466" s="78"/>
      <c r="F2466" s="37"/>
    </row>
    <row r="2467" spans="1:6" customFormat="1" ht="15" x14ac:dyDescent="0.25">
      <c r="A2467" s="79"/>
      <c r="B2467" s="199" t="s">
        <v>832</v>
      </c>
      <c r="C2467" s="200"/>
      <c r="D2467" s="200"/>
      <c r="E2467" s="78"/>
      <c r="F2467" s="78"/>
    </row>
    <row r="2468" spans="1:6" customFormat="1" ht="15" x14ac:dyDescent="0.25">
      <c r="A2468" s="79">
        <v>1</v>
      </c>
      <c r="B2468" s="201" t="s">
        <v>870</v>
      </c>
      <c r="C2468" s="200" t="s">
        <v>138</v>
      </c>
      <c r="D2468" s="200">
        <v>3</v>
      </c>
      <c r="E2468" s="78"/>
      <c r="F2468" s="37"/>
    </row>
    <row r="2469" spans="1:6" customFormat="1" ht="15" x14ac:dyDescent="0.25">
      <c r="A2469" s="79">
        <v>2</v>
      </c>
      <c r="B2469" s="201" t="s">
        <v>833</v>
      </c>
      <c r="C2469" s="200" t="s">
        <v>138</v>
      </c>
      <c r="D2469" s="200">
        <v>2</v>
      </c>
      <c r="E2469" s="78"/>
      <c r="F2469" s="37"/>
    </row>
    <row r="2470" spans="1:6" customFormat="1" ht="15" x14ac:dyDescent="0.25">
      <c r="A2470" s="79">
        <v>3</v>
      </c>
      <c r="B2470" s="201" t="s">
        <v>834</v>
      </c>
      <c r="C2470" s="200" t="s">
        <v>138</v>
      </c>
      <c r="D2470" s="200">
        <v>9</v>
      </c>
      <c r="E2470" s="78"/>
      <c r="F2470" s="37"/>
    </row>
    <row r="2471" spans="1:6" customFormat="1" ht="15" x14ac:dyDescent="0.25">
      <c r="A2471" s="79">
        <v>4</v>
      </c>
      <c r="B2471" s="201" t="s">
        <v>836</v>
      </c>
      <c r="C2471" s="200" t="s">
        <v>138</v>
      </c>
      <c r="D2471" s="200">
        <v>7</v>
      </c>
      <c r="E2471" s="78"/>
      <c r="F2471" s="37"/>
    </row>
    <row r="2472" spans="1:6" customFormat="1" ht="15" x14ac:dyDescent="0.25">
      <c r="A2472" s="79">
        <v>5</v>
      </c>
      <c r="B2472" s="201" t="s">
        <v>839</v>
      </c>
      <c r="C2472" s="200" t="s">
        <v>138</v>
      </c>
      <c r="D2472" s="200">
        <v>7</v>
      </c>
      <c r="E2472" s="78"/>
      <c r="F2472" s="37"/>
    </row>
    <row r="2473" spans="1:6" customFormat="1" ht="15" x14ac:dyDescent="0.25">
      <c r="A2473" s="79">
        <v>6</v>
      </c>
      <c r="B2473" s="201" t="s">
        <v>840</v>
      </c>
      <c r="C2473" s="200" t="s">
        <v>138</v>
      </c>
      <c r="D2473" s="200">
        <v>1</v>
      </c>
      <c r="E2473" s="78"/>
      <c r="F2473" s="37"/>
    </row>
    <row r="2474" spans="1:6" customFormat="1" ht="15" customHeight="1" x14ac:dyDescent="0.25">
      <c r="A2474" s="79">
        <v>7</v>
      </c>
      <c r="B2474" s="80" t="s">
        <v>871</v>
      </c>
      <c r="C2474" s="78" t="s">
        <v>138</v>
      </c>
      <c r="D2474" s="78">
        <v>6</v>
      </c>
      <c r="E2474" s="78"/>
      <c r="F2474" s="37"/>
    </row>
    <row r="2475" spans="1:6" customFormat="1" ht="15" customHeight="1" x14ac:dyDescent="0.25">
      <c r="A2475" s="79">
        <v>8</v>
      </c>
      <c r="B2475" s="80" t="s">
        <v>841</v>
      </c>
      <c r="C2475" s="78" t="s">
        <v>138</v>
      </c>
      <c r="D2475" s="78">
        <v>1</v>
      </c>
      <c r="E2475" s="78"/>
      <c r="F2475" s="37"/>
    </row>
    <row r="2476" spans="1:6" customFormat="1" ht="15" customHeight="1" x14ac:dyDescent="0.25">
      <c r="A2476" s="79">
        <v>9</v>
      </c>
      <c r="B2476" s="80" t="s">
        <v>872</v>
      </c>
      <c r="C2476" s="78" t="s">
        <v>138</v>
      </c>
      <c r="D2476" s="78">
        <v>4</v>
      </c>
      <c r="E2476" s="78"/>
      <c r="F2476" s="37"/>
    </row>
    <row r="2477" spans="1:6" customFormat="1" ht="15" customHeight="1" x14ac:dyDescent="0.25">
      <c r="A2477" s="79">
        <v>10</v>
      </c>
      <c r="B2477" s="80" t="s">
        <v>873</v>
      </c>
      <c r="C2477" s="78" t="s">
        <v>138</v>
      </c>
      <c r="D2477" s="78">
        <v>1</v>
      </c>
      <c r="E2477" s="78"/>
      <c r="F2477" s="37"/>
    </row>
    <row r="2478" spans="1:6" customFormat="1" ht="15" customHeight="1" x14ac:dyDescent="0.25">
      <c r="A2478" s="79">
        <v>11</v>
      </c>
      <c r="B2478" s="80" t="s">
        <v>874</v>
      </c>
      <c r="C2478" s="78" t="s">
        <v>138</v>
      </c>
      <c r="D2478" s="78">
        <v>1</v>
      </c>
      <c r="E2478" s="78"/>
      <c r="F2478" s="37"/>
    </row>
    <row r="2479" spans="1:6" customFormat="1" ht="15" customHeight="1" x14ac:dyDescent="0.25">
      <c r="A2479" s="79">
        <v>12</v>
      </c>
      <c r="B2479" s="80" t="s">
        <v>875</v>
      </c>
      <c r="C2479" s="78" t="s">
        <v>138</v>
      </c>
      <c r="D2479" s="78">
        <v>4</v>
      </c>
      <c r="E2479" s="78"/>
      <c r="F2479" s="37"/>
    </row>
    <row r="2480" spans="1:6" customFormat="1" ht="15" x14ac:dyDescent="0.25">
      <c r="A2480" s="79"/>
      <c r="B2480" s="148" t="s">
        <v>858</v>
      </c>
      <c r="C2480" s="78"/>
      <c r="D2480" s="78"/>
      <c r="E2480" s="78"/>
      <c r="F2480" s="78"/>
    </row>
    <row r="2481" spans="1:6" customFormat="1" ht="15" x14ac:dyDescent="0.25">
      <c r="A2481" s="79"/>
      <c r="B2481" s="199" t="s">
        <v>829</v>
      </c>
      <c r="C2481" s="200"/>
      <c r="D2481" s="200"/>
      <c r="E2481" s="78"/>
      <c r="F2481" s="78"/>
    </row>
    <row r="2482" spans="1:6" customFormat="1" ht="15" x14ac:dyDescent="0.25">
      <c r="A2482" s="79">
        <v>1</v>
      </c>
      <c r="B2482" s="201" t="s">
        <v>830</v>
      </c>
      <c r="C2482" s="200" t="s">
        <v>795</v>
      </c>
      <c r="D2482" s="200">
        <v>15</v>
      </c>
      <c r="E2482" s="78"/>
      <c r="F2482" s="37"/>
    </row>
    <row r="2483" spans="1:6" customFormat="1" ht="15" x14ac:dyDescent="0.25">
      <c r="A2483" s="79">
        <v>2</v>
      </c>
      <c r="B2483" s="201" t="s">
        <v>794</v>
      </c>
      <c r="C2483" s="200" t="s">
        <v>795</v>
      </c>
      <c r="D2483" s="200">
        <v>262</v>
      </c>
      <c r="E2483" s="78"/>
      <c r="F2483" s="37"/>
    </row>
    <row r="2484" spans="1:6" customFormat="1" ht="15" x14ac:dyDescent="0.25">
      <c r="A2484" s="79"/>
      <c r="B2484" s="199" t="s">
        <v>832</v>
      </c>
      <c r="C2484" s="200"/>
      <c r="D2484" s="200"/>
      <c r="E2484" s="78"/>
      <c r="F2484" s="78"/>
    </row>
    <row r="2485" spans="1:6" customFormat="1" ht="15" x14ac:dyDescent="0.25">
      <c r="A2485" s="79">
        <v>1</v>
      </c>
      <c r="B2485" s="201" t="s">
        <v>876</v>
      </c>
      <c r="C2485" s="200" t="s">
        <v>138</v>
      </c>
      <c r="D2485" s="200">
        <v>3</v>
      </c>
      <c r="E2485" s="78"/>
      <c r="F2485" s="37"/>
    </row>
    <row r="2486" spans="1:6" customFormat="1" ht="15" x14ac:dyDescent="0.25">
      <c r="A2486" s="79">
        <v>2</v>
      </c>
      <c r="B2486" s="201" t="s">
        <v>877</v>
      </c>
      <c r="C2486" s="200" t="s">
        <v>138</v>
      </c>
      <c r="D2486" s="200">
        <v>1</v>
      </c>
      <c r="E2486" s="78"/>
      <c r="F2486" s="37"/>
    </row>
    <row r="2487" spans="1:6" customFormat="1" ht="15" x14ac:dyDescent="0.25">
      <c r="A2487" s="79">
        <v>3</v>
      </c>
      <c r="B2487" s="201" t="s">
        <v>799</v>
      </c>
      <c r="C2487" s="200" t="s">
        <v>138</v>
      </c>
      <c r="D2487" s="200">
        <v>4</v>
      </c>
      <c r="E2487" s="78"/>
      <c r="F2487" s="37"/>
    </row>
    <row r="2488" spans="1:6" customFormat="1" ht="15" x14ac:dyDescent="0.25">
      <c r="A2488" s="79">
        <v>4</v>
      </c>
      <c r="B2488" s="201" t="s">
        <v>835</v>
      </c>
      <c r="C2488" s="200" t="s">
        <v>138</v>
      </c>
      <c r="D2488" s="200">
        <v>8</v>
      </c>
      <c r="E2488" s="78"/>
      <c r="F2488" s="37"/>
    </row>
    <row r="2489" spans="1:6" customFormat="1" ht="15" x14ac:dyDescent="0.25">
      <c r="A2489" s="79">
        <v>5</v>
      </c>
      <c r="B2489" s="201" t="s">
        <v>837</v>
      </c>
      <c r="C2489" s="200" t="s">
        <v>138</v>
      </c>
      <c r="D2489" s="200">
        <v>5</v>
      </c>
      <c r="E2489" s="78"/>
      <c r="F2489" s="37"/>
    </row>
    <row r="2490" spans="1:6" customFormat="1" ht="15" x14ac:dyDescent="0.25">
      <c r="A2490" s="79">
        <v>6</v>
      </c>
      <c r="B2490" s="201" t="s">
        <v>839</v>
      </c>
      <c r="C2490" s="200" t="s">
        <v>138</v>
      </c>
      <c r="D2490" s="200">
        <v>5</v>
      </c>
      <c r="E2490" s="78"/>
      <c r="F2490" s="37"/>
    </row>
    <row r="2491" spans="1:6" customFormat="1" ht="28.15" customHeight="1" x14ac:dyDescent="0.25">
      <c r="A2491" s="79">
        <v>7</v>
      </c>
      <c r="B2491" s="80" t="s">
        <v>1630</v>
      </c>
      <c r="C2491" s="78" t="s">
        <v>138</v>
      </c>
      <c r="D2491" s="78">
        <v>6</v>
      </c>
      <c r="E2491" s="78"/>
      <c r="F2491" s="37"/>
    </row>
    <row r="2492" spans="1:6" customFormat="1" ht="28.15" customHeight="1" x14ac:dyDescent="0.25">
      <c r="A2492" s="79">
        <v>8</v>
      </c>
      <c r="B2492" s="80" t="s">
        <v>1631</v>
      </c>
      <c r="C2492" s="78"/>
      <c r="D2492" s="78">
        <v>1</v>
      </c>
      <c r="E2492" s="78"/>
      <c r="F2492" s="37"/>
    </row>
    <row r="2493" spans="1:6" customFormat="1" ht="28.15" customHeight="1" x14ac:dyDescent="0.25">
      <c r="A2493" s="79">
        <v>9</v>
      </c>
      <c r="B2493" s="80" t="s">
        <v>1632</v>
      </c>
      <c r="C2493" s="78" t="s">
        <v>138</v>
      </c>
      <c r="D2493" s="78">
        <v>1</v>
      </c>
      <c r="E2493" s="78"/>
      <c r="F2493" s="37"/>
    </row>
    <row r="2494" spans="1:6" customFormat="1" ht="28.15" customHeight="1" x14ac:dyDescent="0.25">
      <c r="A2494" s="79">
        <v>10</v>
      </c>
      <c r="B2494" s="80" t="s">
        <v>1633</v>
      </c>
      <c r="C2494" s="78" t="s">
        <v>138</v>
      </c>
      <c r="D2494" s="78">
        <v>4</v>
      </c>
      <c r="E2494" s="78"/>
      <c r="F2494" s="37"/>
    </row>
    <row r="2495" spans="1:6" customFormat="1" ht="28.15" customHeight="1" x14ac:dyDescent="0.25">
      <c r="A2495" s="79">
        <v>11</v>
      </c>
      <c r="B2495" s="80" t="s">
        <v>1634</v>
      </c>
      <c r="C2495" s="78" t="s">
        <v>138</v>
      </c>
      <c r="D2495" s="78">
        <v>1</v>
      </c>
      <c r="E2495" s="78"/>
      <c r="F2495" s="37"/>
    </row>
    <row r="2496" spans="1:6" customFormat="1" ht="28.15" customHeight="1" x14ac:dyDescent="0.25">
      <c r="A2496" s="79">
        <v>12</v>
      </c>
      <c r="B2496" s="80" t="s">
        <v>1635</v>
      </c>
      <c r="C2496" s="78" t="s">
        <v>138</v>
      </c>
      <c r="D2496" s="78">
        <v>1</v>
      </c>
      <c r="E2496" s="78"/>
      <c r="F2496" s="37"/>
    </row>
    <row r="2497" spans="1:6" customFormat="1" ht="28.15" customHeight="1" x14ac:dyDescent="0.25">
      <c r="A2497" s="79">
        <v>13</v>
      </c>
      <c r="B2497" s="80" t="s">
        <v>1636</v>
      </c>
      <c r="C2497" s="78" t="s">
        <v>138</v>
      </c>
      <c r="D2497" s="78">
        <v>3</v>
      </c>
      <c r="E2497" s="78"/>
      <c r="F2497" s="37"/>
    </row>
    <row r="2498" spans="1:6" customFormat="1" ht="28.9" customHeight="1" x14ac:dyDescent="0.25">
      <c r="A2498" s="79">
        <v>14</v>
      </c>
      <c r="B2498" s="80" t="s">
        <v>1637</v>
      </c>
      <c r="C2498" s="78" t="s">
        <v>138</v>
      </c>
      <c r="D2498" s="78">
        <v>1</v>
      </c>
      <c r="E2498" s="78"/>
      <c r="F2498" s="37"/>
    </row>
    <row r="2499" spans="1:6" customFormat="1" ht="15" x14ac:dyDescent="0.25">
      <c r="A2499" s="79"/>
      <c r="B2499" s="148" t="s">
        <v>862</v>
      </c>
      <c r="C2499" s="78"/>
      <c r="D2499" s="78"/>
      <c r="E2499" s="78"/>
      <c r="F2499" s="78"/>
    </row>
    <row r="2500" spans="1:6" customFormat="1" ht="15" x14ac:dyDescent="0.25">
      <c r="A2500" s="79"/>
      <c r="B2500" s="199" t="s">
        <v>829</v>
      </c>
      <c r="C2500" s="200"/>
      <c r="D2500" s="200"/>
      <c r="E2500" s="78"/>
      <c r="F2500" s="78"/>
    </row>
    <row r="2501" spans="1:6" customFormat="1" ht="15" x14ac:dyDescent="0.25">
      <c r="A2501" s="79">
        <v>1</v>
      </c>
      <c r="B2501" s="201" t="s">
        <v>851</v>
      </c>
      <c r="C2501" s="200" t="s">
        <v>795</v>
      </c>
      <c r="D2501" s="200">
        <v>10</v>
      </c>
      <c r="E2501" s="78"/>
      <c r="F2501" s="37"/>
    </row>
    <row r="2502" spans="1:6" customFormat="1" ht="15" x14ac:dyDescent="0.25">
      <c r="A2502" s="79">
        <v>2</v>
      </c>
      <c r="B2502" s="201" t="s">
        <v>796</v>
      </c>
      <c r="C2502" s="200" t="s">
        <v>795</v>
      </c>
      <c r="D2502" s="200">
        <v>329</v>
      </c>
      <c r="E2502" s="78"/>
      <c r="F2502" s="37"/>
    </row>
    <row r="2503" spans="1:6" customFormat="1" ht="20.25" customHeight="1" x14ac:dyDescent="0.25">
      <c r="A2503" s="79"/>
      <c r="B2503" s="199" t="s">
        <v>832</v>
      </c>
      <c r="C2503" s="200"/>
      <c r="D2503" s="200"/>
      <c r="E2503" s="78"/>
      <c r="F2503" s="78"/>
    </row>
    <row r="2504" spans="1:6" customFormat="1" ht="20.25" customHeight="1" x14ac:dyDescent="0.25">
      <c r="A2504" s="79">
        <v>1</v>
      </c>
      <c r="B2504" s="201" t="s">
        <v>878</v>
      </c>
      <c r="C2504" s="200" t="s">
        <v>138</v>
      </c>
      <c r="D2504" s="200">
        <v>2</v>
      </c>
      <c r="E2504" s="78"/>
      <c r="F2504" s="37"/>
    </row>
    <row r="2505" spans="1:6" customFormat="1" ht="20.25" customHeight="1" x14ac:dyDescent="0.25">
      <c r="A2505" s="79">
        <v>2</v>
      </c>
      <c r="B2505" s="201" t="s">
        <v>801</v>
      </c>
      <c r="C2505" s="200" t="s">
        <v>138</v>
      </c>
      <c r="D2505" s="200">
        <v>4</v>
      </c>
      <c r="E2505" s="78"/>
      <c r="F2505" s="37"/>
    </row>
    <row r="2506" spans="1:6" customFormat="1" ht="20.25" customHeight="1" x14ac:dyDescent="0.25">
      <c r="A2506" s="79">
        <v>3</v>
      </c>
      <c r="B2506" s="201" t="s">
        <v>800</v>
      </c>
      <c r="C2506" s="200" t="s">
        <v>138</v>
      </c>
      <c r="D2506" s="200">
        <v>10</v>
      </c>
      <c r="E2506" s="78"/>
      <c r="F2506" s="37"/>
    </row>
    <row r="2507" spans="1:6" customFormat="1" ht="20.25" customHeight="1" x14ac:dyDescent="0.25">
      <c r="A2507" s="79">
        <v>4</v>
      </c>
      <c r="B2507" s="201" t="s">
        <v>879</v>
      </c>
      <c r="C2507" s="200" t="s">
        <v>138</v>
      </c>
      <c r="D2507" s="200">
        <v>6</v>
      </c>
      <c r="E2507" s="78"/>
      <c r="F2507" s="37"/>
    </row>
    <row r="2508" spans="1:6" customFormat="1" ht="20.25" customHeight="1" x14ac:dyDescent="0.25">
      <c r="A2508" s="79">
        <v>5</v>
      </c>
      <c r="B2508" s="201" t="s">
        <v>880</v>
      </c>
      <c r="C2508" s="200" t="s">
        <v>138</v>
      </c>
      <c r="D2508" s="200">
        <v>3</v>
      </c>
      <c r="E2508" s="78"/>
      <c r="F2508" s="37"/>
    </row>
    <row r="2509" spans="1:6" customFormat="1" ht="20.25" customHeight="1" x14ac:dyDescent="0.25">
      <c r="A2509" s="79">
        <v>6</v>
      </c>
      <c r="B2509" s="201" t="s">
        <v>861</v>
      </c>
      <c r="C2509" s="200" t="s">
        <v>138</v>
      </c>
      <c r="D2509" s="200">
        <v>3</v>
      </c>
      <c r="E2509" s="78"/>
      <c r="F2509" s="37"/>
    </row>
    <row r="2510" spans="1:6" customFormat="1" ht="25.5" x14ac:dyDescent="0.25">
      <c r="A2510" s="79">
        <v>7</v>
      </c>
      <c r="B2510" s="80" t="s">
        <v>1638</v>
      </c>
      <c r="C2510" s="78" t="s">
        <v>622</v>
      </c>
      <c r="D2510" s="78">
        <v>1100</v>
      </c>
      <c r="E2510" s="78"/>
      <c r="F2510" s="37"/>
    </row>
    <row r="2511" spans="1:6" customFormat="1" ht="15" x14ac:dyDescent="0.25">
      <c r="A2511" s="79"/>
      <c r="B2511" s="148" t="s">
        <v>881</v>
      </c>
      <c r="C2511" s="78"/>
      <c r="D2511" s="78"/>
      <c r="E2511" s="78"/>
      <c r="F2511" s="78"/>
    </row>
    <row r="2512" spans="1:6" customFormat="1" ht="15" x14ac:dyDescent="0.25">
      <c r="A2512" s="79">
        <v>1</v>
      </c>
      <c r="B2512" s="80" t="s">
        <v>821</v>
      </c>
      <c r="C2512" s="78" t="s">
        <v>17</v>
      </c>
      <c r="D2512" s="78">
        <f>(D2465+D2466+D2482+D2483+D2501+D2502)*0.16</f>
        <v>127.04</v>
      </c>
      <c r="E2512" s="78"/>
      <c r="F2512" s="78"/>
    </row>
    <row r="2513" spans="1:6" customFormat="1" ht="15" x14ac:dyDescent="0.25">
      <c r="A2513" s="79">
        <v>2</v>
      </c>
      <c r="B2513" s="80" t="s">
        <v>742</v>
      </c>
      <c r="C2513" s="78" t="s">
        <v>17</v>
      </c>
      <c r="D2513" s="78">
        <f>D2512*0.8</f>
        <v>101.63200000000001</v>
      </c>
      <c r="E2513" s="78"/>
      <c r="F2513" s="37"/>
    </row>
    <row r="2514" spans="1:6" customFormat="1" ht="25.5" x14ac:dyDescent="0.25">
      <c r="A2514" s="79">
        <v>3</v>
      </c>
      <c r="B2514" s="80" t="s">
        <v>744</v>
      </c>
      <c r="C2514" s="78" t="s">
        <v>17</v>
      </c>
      <c r="D2514" s="78">
        <f>D2512*0.2</f>
        <v>25.408000000000001</v>
      </c>
      <c r="E2514" s="78"/>
      <c r="F2514" s="37"/>
    </row>
    <row r="2515" spans="1:6" customFormat="1" ht="15" x14ac:dyDescent="0.25">
      <c r="A2515" s="79">
        <v>4</v>
      </c>
      <c r="B2515" s="80" t="s">
        <v>822</v>
      </c>
      <c r="C2515" s="78" t="s">
        <v>17</v>
      </c>
      <c r="D2515" s="78">
        <f>D2512-SUM(D2463:D2465)*0.002</f>
        <v>126.97200000000001</v>
      </c>
      <c r="E2515" s="78"/>
      <c r="F2515" s="37"/>
    </row>
    <row r="2516" spans="1:6" customFormat="1" ht="15" x14ac:dyDescent="0.25">
      <c r="A2516" s="79">
        <v>5</v>
      </c>
      <c r="B2516" s="80" t="s">
        <v>823</v>
      </c>
      <c r="C2516" s="78" t="s">
        <v>17</v>
      </c>
      <c r="D2516" s="78">
        <f>D2515</f>
        <v>126.97200000000001</v>
      </c>
      <c r="E2516" s="78"/>
      <c r="F2516" s="37"/>
    </row>
    <row r="2517" spans="1:6" customFormat="1" ht="15" x14ac:dyDescent="0.25">
      <c r="A2517" s="79"/>
      <c r="B2517" s="148" t="s">
        <v>882</v>
      </c>
      <c r="C2517" s="78"/>
      <c r="D2517" s="78"/>
      <c r="E2517" s="78"/>
      <c r="F2517" s="78"/>
    </row>
    <row r="2518" spans="1:6" customFormat="1" ht="15" x14ac:dyDescent="0.25">
      <c r="A2518" s="79">
        <v>1</v>
      </c>
      <c r="B2518" s="80" t="s">
        <v>883</v>
      </c>
      <c r="C2518" s="78" t="s">
        <v>138</v>
      </c>
      <c r="D2518" s="78">
        <v>1</v>
      </c>
      <c r="E2518" s="78"/>
      <c r="F2518" s="37"/>
    </row>
    <row r="2519" spans="1:6" customFormat="1" ht="63.75" x14ac:dyDescent="0.25">
      <c r="A2519" s="79">
        <v>2</v>
      </c>
      <c r="B2519" s="80" t="s">
        <v>884</v>
      </c>
      <c r="C2519" s="78" t="s">
        <v>138</v>
      </c>
      <c r="D2519" s="78"/>
      <c r="E2519" s="78"/>
      <c r="F2519" s="78"/>
    </row>
    <row r="2520" spans="1:6" customFormat="1" ht="15" x14ac:dyDescent="0.25">
      <c r="A2520" s="79"/>
      <c r="B2520" s="80" t="s">
        <v>868</v>
      </c>
      <c r="C2520" s="78" t="s">
        <v>138</v>
      </c>
      <c r="D2520" s="78">
        <v>1</v>
      </c>
      <c r="E2520" s="78"/>
      <c r="F2520" s="37"/>
    </row>
    <row r="2521" spans="1:6" customFormat="1" ht="15" x14ac:dyDescent="0.25">
      <c r="A2521" s="79"/>
      <c r="B2521" s="80" t="s">
        <v>827</v>
      </c>
      <c r="C2521" s="78" t="s">
        <v>138</v>
      </c>
      <c r="D2521" s="78">
        <v>2</v>
      </c>
      <c r="E2521" s="78"/>
      <c r="F2521" s="37"/>
    </row>
    <row r="2522" spans="1:6" customFormat="1" ht="15" x14ac:dyDescent="0.25">
      <c r="A2522" s="79"/>
      <c r="B2522" s="80" t="s">
        <v>848</v>
      </c>
      <c r="C2522" s="78" t="s">
        <v>138</v>
      </c>
      <c r="D2522" s="78">
        <v>1</v>
      </c>
      <c r="E2522" s="78"/>
      <c r="F2522" s="37"/>
    </row>
    <row r="2523" spans="1:6" customFormat="1" ht="15" x14ac:dyDescent="0.25">
      <c r="A2523" s="79"/>
      <c r="B2523" s="148" t="s">
        <v>849</v>
      </c>
      <c r="C2523" s="78"/>
      <c r="D2523" s="78"/>
      <c r="E2523" s="78"/>
      <c r="F2523" s="78"/>
    </row>
    <row r="2524" spans="1:6" customFormat="1" ht="15" x14ac:dyDescent="0.25">
      <c r="A2524" s="79"/>
      <c r="B2524" s="148" t="s">
        <v>892</v>
      </c>
      <c r="C2524" s="78"/>
      <c r="D2524" s="78"/>
      <c r="E2524" s="78"/>
      <c r="F2524" s="78"/>
    </row>
    <row r="2525" spans="1:6" customFormat="1" ht="15" x14ac:dyDescent="0.25">
      <c r="A2525" s="79"/>
      <c r="B2525" s="199" t="s">
        <v>829</v>
      </c>
      <c r="C2525" s="200"/>
      <c r="D2525" s="200"/>
      <c r="E2525" s="78"/>
      <c r="F2525" s="78"/>
    </row>
    <row r="2526" spans="1:6" customFormat="1" ht="15" x14ac:dyDescent="0.25">
      <c r="A2526" s="79">
        <v>1</v>
      </c>
      <c r="B2526" s="201" t="s">
        <v>830</v>
      </c>
      <c r="C2526" s="200" t="s">
        <v>795</v>
      </c>
      <c r="D2526" s="200">
        <v>18</v>
      </c>
      <c r="E2526" s="78"/>
      <c r="F2526" s="37"/>
    </row>
    <row r="2527" spans="1:6" customFormat="1" ht="15" x14ac:dyDescent="0.25">
      <c r="A2527" s="79">
        <v>2</v>
      </c>
      <c r="B2527" s="201" t="s">
        <v>851</v>
      </c>
      <c r="C2527" s="200" t="s">
        <v>795</v>
      </c>
      <c r="D2527" s="200">
        <v>98</v>
      </c>
      <c r="E2527" s="78"/>
      <c r="F2527" s="37"/>
    </row>
    <row r="2528" spans="1:6" customFormat="1" ht="15" x14ac:dyDescent="0.25">
      <c r="A2528" s="79"/>
      <c r="B2528" s="199" t="s">
        <v>832</v>
      </c>
      <c r="C2528" s="200"/>
      <c r="D2528" s="200"/>
      <c r="E2528" s="78"/>
      <c r="F2528" s="78"/>
    </row>
    <row r="2529" spans="1:6" customFormat="1" ht="15" x14ac:dyDescent="0.25">
      <c r="A2529" s="79">
        <v>1</v>
      </c>
      <c r="B2529" s="201" t="s">
        <v>885</v>
      </c>
      <c r="C2529" s="200" t="s">
        <v>138</v>
      </c>
      <c r="D2529" s="200">
        <v>1</v>
      </c>
      <c r="E2529" s="78"/>
      <c r="F2529" s="37"/>
    </row>
    <row r="2530" spans="1:6" customFormat="1" ht="15" x14ac:dyDescent="0.25">
      <c r="A2530" s="79">
        <v>2</v>
      </c>
      <c r="B2530" s="201" t="s">
        <v>853</v>
      </c>
      <c r="C2530" s="200" t="s">
        <v>138</v>
      </c>
      <c r="D2530" s="200">
        <v>1</v>
      </c>
      <c r="E2530" s="78"/>
      <c r="F2530" s="37"/>
    </row>
    <row r="2531" spans="1:6" customFormat="1" ht="15" x14ac:dyDescent="0.25">
      <c r="A2531" s="79">
        <v>3</v>
      </c>
      <c r="B2531" s="201" t="s">
        <v>854</v>
      </c>
      <c r="C2531" s="200" t="s">
        <v>138</v>
      </c>
      <c r="D2531" s="200">
        <v>1</v>
      </c>
      <c r="E2531" s="78"/>
      <c r="F2531" s="37"/>
    </row>
    <row r="2532" spans="1:6" customFormat="1" ht="15" x14ac:dyDescent="0.25">
      <c r="A2532" s="79">
        <v>4</v>
      </c>
      <c r="B2532" s="201" t="s">
        <v>855</v>
      </c>
      <c r="C2532" s="200" t="s">
        <v>138</v>
      </c>
      <c r="D2532" s="200">
        <v>1</v>
      </c>
      <c r="E2532" s="78"/>
      <c r="F2532" s="37"/>
    </row>
    <row r="2533" spans="1:6" customFormat="1" ht="15" x14ac:dyDescent="0.25">
      <c r="A2533" s="79">
        <v>5</v>
      </c>
      <c r="B2533" s="201" t="s">
        <v>856</v>
      </c>
      <c r="C2533" s="200" t="s">
        <v>138</v>
      </c>
      <c r="D2533" s="200">
        <v>1</v>
      </c>
      <c r="E2533" s="78"/>
      <c r="F2533" s="37"/>
    </row>
    <row r="2534" spans="1:6" customFormat="1" ht="15" x14ac:dyDescent="0.25">
      <c r="A2534" s="79">
        <v>6</v>
      </c>
      <c r="B2534" s="201" t="s">
        <v>839</v>
      </c>
      <c r="C2534" s="200" t="s">
        <v>138</v>
      </c>
      <c r="D2534" s="200">
        <v>3</v>
      </c>
      <c r="E2534" s="78"/>
      <c r="F2534" s="37"/>
    </row>
    <row r="2535" spans="1:6" customFormat="1" ht="15.6" customHeight="1" x14ac:dyDescent="0.25">
      <c r="A2535" s="79">
        <v>7</v>
      </c>
      <c r="B2535" s="80" t="s">
        <v>841</v>
      </c>
      <c r="C2535" s="78" t="s">
        <v>138</v>
      </c>
      <c r="D2535" s="78">
        <v>3</v>
      </c>
      <c r="E2535" s="78"/>
      <c r="F2535" s="37"/>
    </row>
    <row r="2536" spans="1:6" customFormat="1" ht="15.6" customHeight="1" x14ac:dyDescent="0.25">
      <c r="A2536" s="79">
        <v>8</v>
      </c>
      <c r="B2536" s="80" t="s">
        <v>873</v>
      </c>
      <c r="C2536" s="78" t="s">
        <v>138</v>
      </c>
      <c r="D2536" s="78">
        <v>5</v>
      </c>
      <c r="E2536" s="78"/>
      <c r="F2536" s="37"/>
    </row>
    <row r="2537" spans="1:6" customFormat="1" ht="15" x14ac:dyDescent="0.25">
      <c r="A2537" s="79"/>
      <c r="B2537" s="199" t="s">
        <v>886</v>
      </c>
      <c r="C2537" s="200"/>
      <c r="D2537" s="200"/>
      <c r="E2537" s="78"/>
      <c r="F2537" s="78"/>
    </row>
    <row r="2538" spans="1:6" customFormat="1" ht="15" x14ac:dyDescent="0.25">
      <c r="A2538" s="79"/>
      <c r="B2538" s="199" t="s">
        <v>829</v>
      </c>
      <c r="C2538" s="200"/>
      <c r="D2538" s="200"/>
      <c r="E2538" s="78"/>
      <c r="F2538" s="78"/>
    </row>
    <row r="2539" spans="1:6" customFormat="1" ht="15" x14ac:dyDescent="0.25">
      <c r="A2539" s="79">
        <v>1</v>
      </c>
      <c r="B2539" s="201" t="s">
        <v>830</v>
      </c>
      <c r="C2539" s="200" t="s">
        <v>795</v>
      </c>
      <c r="D2539" s="200">
        <v>33</v>
      </c>
      <c r="E2539" s="78"/>
      <c r="F2539" s="37"/>
    </row>
    <row r="2540" spans="1:6" customFormat="1" ht="15" x14ac:dyDescent="0.25">
      <c r="A2540" s="79">
        <v>2</v>
      </c>
      <c r="B2540" s="201" t="s">
        <v>794</v>
      </c>
      <c r="C2540" s="200" t="s">
        <v>795</v>
      </c>
      <c r="D2540" s="200">
        <v>177</v>
      </c>
      <c r="E2540" s="78"/>
      <c r="F2540" s="37"/>
    </row>
    <row r="2541" spans="1:6" customFormat="1" ht="15" x14ac:dyDescent="0.25">
      <c r="A2541" s="79"/>
      <c r="B2541" s="199" t="s">
        <v>832</v>
      </c>
      <c r="C2541" s="200"/>
      <c r="D2541" s="200"/>
      <c r="E2541" s="78"/>
      <c r="F2541" s="78"/>
    </row>
    <row r="2542" spans="1:6" customFormat="1" ht="15" x14ac:dyDescent="0.25">
      <c r="A2542" s="79">
        <v>1</v>
      </c>
      <c r="B2542" s="201" t="s">
        <v>887</v>
      </c>
      <c r="C2542" s="200" t="s">
        <v>138</v>
      </c>
      <c r="D2542" s="200">
        <v>1</v>
      </c>
      <c r="E2542" s="78"/>
      <c r="F2542" s="37"/>
    </row>
    <row r="2543" spans="1:6" customFormat="1" ht="15" x14ac:dyDescent="0.25">
      <c r="A2543" s="79">
        <v>2</v>
      </c>
      <c r="B2543" s="201" t="s">
        <v>799</v>
      </c>
      <c r="C2543" s="200" t="s">
        <v>138</v>
      </c>
      <c r="D2543" s="200">
        <v>4</v>
      </c>
      <c r="E2543" s="78"/>
      <c r="F2543" s="37"/>
    </row>
    <row r="2544" spans="1:6" customFormat="1" ht="15" x14ac:dyDescent="0.25">
      <c r="A2544" s="79">
        <v>3</v>
      </c>
      <c r="B2544" s="201" t="s">
        <v>835</v>
      </c>
      <c r="C2544" s="200" t="s">
        <v>138</v>
      </c>
      <c r="D2544" s="200">
        <v>12</v>
      </c>
      <c r="E2544" s="78"/>
      <c r="F2544" s="37"/>
    </row>
    <row r="2545" spans="1:6" customFormat="1" ht="15" x14ac:dyDescent="0.25">
      <c r="A2545" s="79">
        <v>4</v>
      </c>
      <c r="B2545" s="201" t="s">
        <v>837</v>
      </c>
      <c r="C2545" s="200" t="s">
        <v>138</v>
      </c>
      <c r="D2545" s="200">
        <v>11</v>
      </c>
      <c r="E2545" s="78"/>
      <c r="F2545" s="37"/>
    </row>
    <row r="2546" spans="1:6" customFormat="1" ht="15" x14ac:dyDescent="0.25">
      <c r="A2546" s="79">
        <v>5</v>
      </c>
      <c r="B2546" s="201" t="s">
        <v>839</v>
      </c>
      <c r="C2546" s="200" t="s">
        <v>138</v>
      </c>
      <c r="D2546" s="200">
        <v>11</v>
      </c>
      <c r="E2546" s="78"/>
      <c r="F2546" s="37"/>
    </row>
    <row r="2547" spans="1:6" customFormat="1" ht="41.45" customHeight="1" x14ac:dyDescent="0.25">
      <c r="A2547" s="79">
        <v>6</v>
      </c>
      <c r="B2547" s="80" t="s">
        <v>1639</v>
      </c>
      <c r="C2547" s="78" t="s">
        <v>138</v>
      </c>
      <c r="D2547" s="78">
        <v>1</v>
      </c>
      <c r="E2547" s="78"/>
      <c r="F2547" s="37"/>
    </row>
    <row r="2548" spans="1:6" customFormat="1" ht="41.45" customHeight="1" x14ac:dyDescent="0.25">
      <c r="A2548" s="79">
        <v>7</v>
      </c>
      <c r="B2548" s="80" t="s">
        <v>1640</v>
      </c>
      <c r="C2548" s="78" t="s">
        <v>138</v>
      </c>
      <c r="D2548" s="78">
        <v>11</v>
      </c>
      <c r="E2548" s="78"/>
      <c r="F2548" s="37"/>
    </row>
    <row r="2549" spans="1:6" customFormat="1" ht="41.45" customHeight="1" x14ac:dyDescent="0.25">
      <c r="A2549" s="79">
        <v>8</v>
      </c>
      <c r="B2549" s="80" t="s">
        <v>1641</v>
      </c>
      <c r="C2549" s="78" t="s">
        <v>138</v>
      </c>
      <c r="D2549" s="78">
        <v>2</v>
      </c>
      <c r="E2549" s="78"/>
      <c r="F2549" s="37"/>
    </row>
    <row r="2550" spans="1:6" customFormat="1" ht="41.45" customHeight="1" x14ac:dyDescent="0.25">
      <c r="A2550" s="79">
        <v>9</v>
      </c>
      <c r="B2550" s="80" t="s">
        <v>1642</v>
      </c>
      <c r="C2550" s="78" t="s">
        <v>138</v>
      </c>
      <c r="D2550" s="78">
        <v>3</v>
      </c>
      <c r="E2550" s="78"/>
      <c r="F2550" s="37"/>
    </row>
    <row r="2551" spans="1:6" customFormat="1" ht="41.45" customHeight="1" x14ac:dyDescent="0.25">
      <c r="A2551" s="79">
        <v>10</v>
      </c>
      <c r="B2551" s="80" t="s">
        <v>1643</v>
      </c>
      <c r="C2551" s="78" t="s">
        <v>138</v>
      </c>
      <c r="D2551" s="78">
        <v>1</v>
      </c>
      <c r="E2551" s="78"/>
      <c r="F2551" s="37"/>
    </row>
    <row r="2552" spans="1:6" customFormat="1" ht="15" x14ac:dyDescent="0.25">
      <c r="A2552" s="79"/>
      <c r="B2552" s="199" t="s">
        <v>862</v>
      </c>
      <c r="C2552" s="200"/>
      <c r="D2552" s="200"/>
      <c r="E2552" s="78"/>
      <c r="F2552" s="78"/>
    </row>
    <row r="2553" spans="1:6" customFormat="1" ht="15" x14ac:dyDescent="0.25">
      <c r="A2553" s="79"/>
      <c r="B2553" s="199" t="s">
        <v>829</v>
      </c>
      <c r="C2553" s="200"/>
      <c r="D2553" s="200"/>
      <c r="E2553" s="78"/>
      <c r="F2553" s="78"/>
    </row>
    <row r="2554" spans="1:6" customFormat="1" ht="15" x14ac:dyDescent="0.25">
      <c r="A2554" s="79">
        <v>1</v>
      </c>
      <c r="B2554" s="201" t="s">
        <v>851</v>
      </c>
      <c r="C2554" s="200" t="s">
        <v>795</v>
      </c>
      <c r="D2554" s="200">
        <v>19</v>
      </c>
      <c r="E2554" s="78"/>
      <c r="F2554" s="37"/>
    </row>
    <row r="2555" spans="1:6" customFormat="1" ht="15" x14ac:dyDescent="0.25">
      <c r="A2555" s="79">
        <v>2</v>
      </c>
      <c r="B2555" s="201" t="s">
        <v>796</v>
      </c>
      <c r="C2555" s="200" t="s">
        <v>795</v>
      </c>
      <c r="D2555" s="200">
        <v>196</v>
      </c>
      <c r="E2555" s="78"/>
      <c r="F2555" s="37"/>
    </row>
    <row r="2556" spans="1:6" customFormat="1" ht="15" x14ac:dyDescent="0.25">
      <c r="A2556" s="79"/>
      <c r="B2556" s="199" t="s">
        <v>832</v>
      </c>
      <c r="C2556" s="200"/>
      <c r="D2556" s="200"/>
      <c r="E2556" s="78"/>
      <c r="F2556" s="78"/>
    </row>
    <row r="2557" spans="1:6" customFormat="1" ht="15" x14ac:dyDescent="0.25">
      <c r="A2557" s="79">
        <v>1</v>
      </c>
      <c r="B2557" s="202" t="s">
        <v>878</v>
      </c>
      <c r="C2557" s="200" t="s">
        <v>138</v>
      </c>
      <c r="D2557" s="200">
        <v>1</v>
      </c>
      <c r="E2557" s="78"/>
      <c r="F2557" s="37"/>
    </row>
    <row r="2558" spans="1:6" customFormat="1" ht="15" x14ac:dyDescent="0.25">
      <c r="A2558" s="79">
        <v>2</v>
      </c>
      <c r="B2558" s="201" t="s">
        <v>800</v>
      </c>
      <c r="C2558" s="200" t="s">
        <v>138</v>
      </c>
      <c r="D2558" s="200">
        <v>1</v>
      </c>
      <c r="E2558" s="78"/>
      <c r="F2558" s="37"/>
    </row>
    <row r="2559" spans="1:6" customFormat="1" ht="15" x14ac:dyDescent="0.25">
      <c r="A2559" s="79">
        <v>3</v>
      </c>
      <c r="B2559" s="201" t="s">
        <v>879</v>
      </c>
      <c r="C2559" s="200" t="s">
        <v>138</v>
      </c>
      <c r="D2559" s="200">
        <v>10</v>
      </c>
      <c r="E2559" s="78"/>
      <c r="F2559" s="37"/>
    </row>
    <row r="2560" spans="1:6" customFormat="1" ht="15" x14ac:dyDescent="0.25">
      <c r="A2560" s="79">
        <v>4</v>
      </c>
      <c r="B2560" s="201" t="s">
        <v>880</v>
      </c>
      <c r="C2560" s="200" t="s">
        <v>138</v>
      </c>
      <c r="D2560" s="200">
        <v>9</v>
      </c>
      <c r="E2560" s="78"/>
      <c r="F2560" s="37"/>
    </row>
    <row r="2561" spans="1:6" customFormat="1" ht="13.9" customHeight="1" x14ac:dyDescent="0.25">
      <c r="A2561" s="79">
        <v>5</v>
      </c>
      <c r="B2561" s="201" t="s">
        <v>861</v>
      </c>
      <c r="C2561" s="200" t="s">
        <v>138</v>
      </c>
      <c r="D2561" s="200">
        <v>9</v>
      </c>
      <c r="E2561" s="78"/>
      <c r="F2561" s="37"/>
    </row>
    <row r="2562" spans="1:6" customFormat="1" ht="25.5" x14ac:dyDescent="0.25">
      <c r="A2562" s="79">
        <v>6</v>
      </c>
      <c r="B2562" s="80" t="s">
        <v>1644</v>
      </c>
      <c r="C2562" s="78" t="s">
        <v>622</v>
      </c>
      <c r="D2562" s="78">
        <v>915</v>
      </c>
      <c r="E2562" s="78"/>
      <c r="F2562" s="37"/>
    </row>
    <row r="2563" spans="1:6" customFormat="1" ht="15" x14ac:dyDescent="0.25">
      <c r="A2563" s="79"/>
      <c r="B2563" s="148" t="s">
        <v>888</v>
      </c>
      <c r="C2563" s="78"/>
      <c r="D2563" s="78"/>
      <c r="E2563" s="78"/>
      <c r="F2563" s="78"/>
    </row>
    <row r="2564" spans="1:6" customFormat="1" ht="15" x14ac:dyDescent="0.25">
      <c r="A2564" s="79">
        <v>1</v>
      </c>
      <c r="B2564" s="80" t="s">
        <v>821</v>
      </c>
      <c r="C2564" s="78" t="s">
        <v>17</v>
      </c>
      <c r="D2564" s="78">
        <f>(D2554+D2555+D2526+D2527+D2539+D2540)*0.16</f>
        <v>86.56</v>
      </c>
      <c r="E2564" s="78"/>
      <c r="F2564" s="78"/>
    </row>
    <row r="2565" spans="1:6" customFormat="1" ht="15" x14ac:dyDescent="0.25">
      <c r="A2565" s="79">
        <v>2</v>
      </c>
      <c r="B2565" s="80" t="s">
        <v>742</v>
      </c>
      <c r="C2565" s="78" t="s">
        <v>17</v>
      </c>
      <c r="D2565" s="78">
        <f>D2564*0.8</f>
        <v>69.248000000000005</v>
      </c>
      <c r="E2565" s="78"/>
      <c r="F2565" s="37"/>
    </row>
    <row r="2566" spans="1:6" customFormat="1" ht="25.5" x14ac:dyDescent="0.25">
      <c r="A2566" s="79">
        <v>3</v>
      </c>
      <c r="B2566" s="80" t="s">
        <v>744</v>
      </c>
      <c r="C2566" s="78" t="s">
        <v>17</v>
      </c>
      <c r="D2566" s="78">
        <f>D2564*0.2</f>
        <v>17.312000000000001</v>
      </c>
      <c r="E2566" s="78"/>
      <c r="F2566" s="37"/>
    </row>
    <row r="2567" spans="1:6" customFormat="1" ht="15" x14ac:dyDescent="0.25">
      <c r="A2567" s="79">
        <v>4</v>
      </c>
      <c r="B2567" s="80" t="s">
        <v>822</v>
      </c>
      <c r="C2567" s="78" t="s">
        <v>17</v>
      </c>
      <c r="D2567" s="78">
        <f>D2564-SUM(D2524:D2526)*0.00129</f>
        <v>86.536780000000007</v>
      </c>
      <c r="E2567" s="78"/>
      <c r="F2567" s="37"/>
    </row>
    <row r="2568" spans="1:6" customFormat="1" ht="15" x14ac:dyDescent="0.25">
      <c r="A2568" s="79">
        <v>5</v>
      </c>
      <c r="B2568" s="80" t="s">
        <v>823</v>
      </c>
      <c r="C2568" s="78" t="s">
        <v>17</v>
      </c>
      <c r="D2568" s="78">
        <f>D2567</f>
        <v>86.536780000000007</v>
      </c>
      <c r="E2568" s="78"/>
      <c r="F2568" s="37"/>
    </row>
    <row r="2569" spans="1:6" customFormat="1" ht="12.75" customHeight="1" x14ac:dyDescent="0.25">
      <c r="A2569" s="79"/>
      <c r="B2569" s="148" t="s">
        <v>889</v>
      </c>
      <c r="C2569" s="78"/>
      <c r="D2569" s="78"/>
      <c r="E2569" s="78"/>
      <c r="F2569" s="78"/>
    </row>
    <row r="2570" spans="1:6" customFormat="1" ht="12.75" customHeight="1" x14ac:dyDescent="0.25">
      <c r="A2570" s="79">
        <v>1</v>
      </c>
      <c r="B2570" s="80" t="s">
        <v>890</v>
      </c>
      <c r="C2570" s="78" t="s">
        <v>138</v>
      </c>
      <c r="D2570" s="78">
        <v>1</v>
      </c>
      <c r="E2570" s="78"/>
      <c r="F2570" s="37"/>
    </row>
    <row r="2571" spans="1:6" customFormat="1" ht="63.75" x14ac:dyDescent="0.25">
      <c r="A2571" s="79">
        <v>2</v>
      </c>
      <c r="B2571" s="80" t="s">
        <v>891</v>
      </c>
      <c r="C2571" s="78" t="s">
        <v>138</v>
      </c>
      <c r="D2571" s="78"/>
      <c r="E2571" s="78"/>
      <c r="F2571" s="78"/>
    </row>
    <row r="2572" spans="1:6" customFormat="1" ht="15" x14ac:dyDescent="0.25">
      <c r="A2572" s="79"/>
      <c r="B2572" s="80" t="s">
        <v>827</v>
      </c>
      <c r="C2572" s="78" t="s">
        <v>138</v>
      </c>
      <c r="D2572" s="78">
        <v>1</v>
      </c>
      <c r="E2572" s="78"/>
      <c r="F2572" s="37"/>
    </row>
    <row r="2573" spans="1:6" customFormat="1" ht="15" x14ac:dyDescent="0.25">
      <c r="A2573" s="79"/>
      <c r="B2573" s="80" t="s">
        <v>826</v>
      </c>
      <c r="C2573" s="78" t="s">
        <v>138</v>
      </c>
      <c r="D2573" s="78">
        <v>2</v>
      </c>
      <c r="E2573" s="78"/>
      <c r="F2573" s="37"/>
    </row>
    <row r="2574" spans="1:6" customFormat="1" ht="15" x14ac:dyDescent="0.25">
      <c r="A2574" s="79"/>
      <c r="B2574" s="80" t="s">
        <v>848</v>
      </c>
      <c r="C2574" s="78" t="s">
        <v>138</v>
      </c>
      <c r="D2574" s="78">
        <v>1</v>
      </c>
      <c r="E2574" s="78"/>
      <c r="F2574" s="37"/>
    </row>
    <row r="2575" spans="1:6" customFormat="1" ht="15" x14ac:dyDescent="0.25">
      <c r="A2575" s="79"/>
      <c r="B2575" s="148" t="s">
        <v>849</v>
      </c>
      <c r="C2575" s="78"/>
      <c r="D2575" s="78"/>
      <c r="E2575" s="78"/>
      <c r="F2575" s="78"/>
    </row>
    <row r="2576" spans="1:6" customFormat="1" ht="15" x14ac:dyDescent="0.25">
      <c r="A2576" s="79"/>
      <c r="B2576" s="148" t="s">
        <v>892</v>
      </c>
      <c r="C2576" s="78"/>
      <c r="D2576" s="78"/>
      <c r="E2576" s="78"/>
      <c r="F2576" s="78"/>
    </row>
    <row r="2577" spans="1:6" customFormat="1" ht="15" x14ac:dyDescent="0.25">
      <c r="A2577" s="79"/>
      <c r="B2577" s="199" t="s">
        <v>829</v>
      </c>
      <c r="C2577" s="200"/>
      <c r="D2577" s="200"/>
      <c r="E2577" s="78"/>
      <c r="F2577" s="78"/>
    </row>
    <row r="2578" spans="1:6" customFormat="1" ht="15" x14ac:dyDescent="0.25">
      <c r="A2578" s="79">
        <v>1</v>
      </c>
      <c r="B2578" s="201" t="s">
        <v>830</v>
      </c>
      <c r="C2578" s="200" t="s">
        <v>795</v>
      </c>
      <c r="D2578" s="200">
        <v>10</v>
      </c>
      <c r="E2578" s="78"/>
      <c r="F2578" s="37"/>
    </row>
    <row r="2579" spans="1:6" customFormat="1" ht="15" x14ac:dyDescent="0.25">
      <c r="A2579" s="79">
        <v>2</v>
      </c>
      <c r="B2579" s="201" t="s">
        <v>851</v>
      </c>
      <c r="C2579" s="200" t="s">
        <v>795</v>
      </c>
      <c r="D2579" s="200">
        <v>82</v>
      </c>
      <c r="E2579" s="78"/>
      <c r="F2579" s="37"/>
    </row>
    <row r="2580" spans="1:6" customFormat="1" ht="15" x14ac:dyDescent="0.25">
      <c r="A2580" s="79">
        <v>3</v>
      </c>
      <c r="B2580" s="201" t="s">
        <v>831</v>
      </c>
      <c r="C2580" s="200" t="s">
        <v>795</v>
      </c>
      <c r="D2580" s="200">
        <v>39</v>
      </c>
      <c r="E2580" s="78"/>
      <c r="F2580" s="37"/>
    </row>
    <row r="2581" spans="1:6" customFormat="1" ht="15" x14ac:dyDescent="0.25">
      <c r="A2581" s="79"/>
      <c r="B2581" s="199" t="s">
        <v>832</v>
      </c>
      <c r="C2581" s="200"/>
      <c r="D2581" s="200"/>
      <c r="E2581" s="78"/>
      <c r="F2581" s="78"/>
    </row>
    <row r="2582" spans="1:6" customFormat="1" ht="15" x14ac:dyDescent="0.25">
      <c r="A2582" s="79">
        <v>1</v>
      </c>
      <c r="B2582" s="201" t="s">
        <v>860</v>
      </c>
      <c r="C2582" s="200" t="s">
        <v>138</v>
      </c>
      <c r="D2582" s="200">
        <v>1</v>
      </c>
      <c r="E2582" s="78"/>
      <c r="F2582" s="37"/>
    </row>
    <row r="2583" spans="1:6" customFormat="1" ht="15" x14ac:dyDescent="0.25">
      <c r="A2583" s="79">
        <v>2</v>
      </c>
      <c r="B2583" s="201" t="s">
        <v>853</v>
      </c>
      <c r="C2583" s="200" t="s">
        <v>138</v>
      </c>
      <c r="D2583" s="200">
        <v>3</v>
      </c>
      <c r="E2583" s="78"/>
      <c r="F2583" s="37"/>
    </row>
    <row r="2584" spans="1:6" customFormat="1" ht="15" x14ac:dyDescent="0.25">
      <c r="A2584" s="79">
        <v>3</v>
      </c>
      <c r="B2584" s="201" t="s">
        <v>833</v>
      </c>
      <c r="C2584" s="200" t="s">
        <v>138</v>
      </c>
      <c r="D2584" s="200">
        <v>3</v>
      </c>
      <c r="E2584" s="78"/>
      <c r="F2584" s="37"/>
    </row>
    <row r="2585" spans="1:6" customFormat="1" ht="15" x14ac:dyDescent="0.25">
      <c r="A2585" s="79">
        <v>4</v>
      </c>
      <c r="B2585" s="201" t="s">
        <v>855</v>
      </c>
      <c r="C2585" s="200" t="s">
        <v>138</v>
      </c>
      <c r="D2585" s="200">
        <v>3</v>
      </c>
      <c r="E2585" s="78"/>
      <c r="F2585" s="37"/>
    </row>
    <row r="2586" spans="1:6" customFormat="1" ht="15" x14ac:dyDescent="0.25">
      <c r="A2586" s="79">
        <v>5</v>
      </c>
      <c r="B2586" s="201" t="s">
        <v>856</v>
      </c>
      <c r="C2586" s="200" t="s">
        <v>138</v>
      </c>
      <c r="D2586" s="200">
        <v>3</v>
      </c>
      <c r="E2586" s="78"/>
      <c r="F2586" s="37"/>
    </row>
    <row r="2587" spans="1:6" customFormat="1" ht="15" x14ac:dyDescent="0.25">
      <c r="A2587" s="79">
        <v>6</v>
      </c>
      <c r="B2587" s="201" t="s">
        <v>863</v>
      </c>
      <c r="C2587" s="200" t="s">
        <v>138</v>
      </c>
      <c r="D2587" s="200">
        <v>1</v>
      </c>
      <c r="E2587" s="78"/>
      <c r="F2587" s="37"/>
    </row>
    <row r="2588" spans="1:6" customFormat="1" ht="15" x14ac:dyDescent="0.25">
      <c r="A2588" s="79">
        <v>7</v>
      </c>
      <c r="B2588" s="201" t="s">
        <v>839</v>
      </c>
      <c r="C2588" s="200" t="s">
        <v>138</v>
      </c>
      <c r="D2588" s="200">
        <v>3</v>
      </c>
      <c r="E2588" s="78"/>
      <c r="F2588" s="37"/>
    </row>
    <row r="2589" spans="1:6" customFormat="1" ht="15" x14ac:dyDescent="0.25">
      <c r="A2589" s="79">
        <v>8</v>
      </c>
      <c r="B2589" s="201" t="s">
        <v>861</v>
      </c>
      <c r="C2589" s="200" t="s">
        <v>138</v>
      </c>
      <c r="D2589" s="200">
        <v>2</v>
      </c>
      <c r="E2589" s="78"/>
      <c r="F2589" s="37"/>
    </row>
    <row r="2590" spans="1:6" customFormat="1" ht="15.6" customHeight="1" x14ac:dyDescent="0.25">
      <c r="A2590" s="79">
        <v>9</v>
      </c>
      <c r="B2590" s="80" t="s">
        <v>893</v>
      </c>
      <c r="C2590" s="78" t="s">
        <v>138</v>
      </c>
      <c r="D2590" s="78">
        <v>7</v>
      </c>
      <c r="E2590" s="78"/>
      <c r="F2590" s="37"/>
    </row>
    <row r="2591" spans="1:6" customFormat="1" ht="15.6" customHeight="1" x14ac:dyDescent="0.25">
      <c r="A2591" s="79">
        <v>10</v>
      </c>
      <c r="B2591" s="80" t="s">
        <v>841</v>
      </c>
      <c r="C2591" s="78" t="s">
        <v>138</v>
      </c>
      <c r="D2591" s="78">
        <v>6</v>
      </c>
      <c r="E2591" s="78"/>
      <c r="F2591" s="37"/>
    </row>
    <row r="2592" spans="1:6" customFormat="1" ht="15.6" customHeight="1" x14ac:dyDescent="0.25">
      <c r="A2592" s="79">
        <v>11</v>
      </c>
      <c r="B2592" s="80" t="s">
        <v>872</v>
      </c>
      <c r="C2592" s="78" t="s">
        <v>138</v>
      </c>
      <c r="D2592" s="78">
        <v>4</v>
      </c>
      <c r="E2592" s="78"/>
      <c r="F2592" s="37"/>
    </row>
    <row r="2593" spans="1:6" customFormat="1" ht="15.6" customHeight="1" x14ac:dyDescent="0.25">
      <c r="A2593" s="79">
        <v>12</v>
      </c>
      <c r="B2593" s="80" t="s">
        <v>894</v>
      </c>
      <c r="C2593" s="78" t="s">
        <v>138</v>
      </c>
      <c r="D2593" s="78">
        <v>4</v>
      </c>
      <c r="E2593" s="78"/>
      <c r="F2593" s="37"/>
    </row>
    <row r="2594" spans="1:6" customFormat="1" ht="15.6" customHeight="1" x14ac:dyDescent="0.25">
      <c r="A2594" s="79">
        <v>13</v>
      </c>
      <c r="B2594" s="80" t="s">
        <v>873</v>
      </c>
      <c r="C2594" s="78" t="s">
        <v>138</v>
      </c>
      <c r="D2594" s="78">
        <v>2</v>
      </c>
      <c r="E2594" s="78"/>
      <c r="F2594" s="37"/>
    </row>
    <row r="2595" spans="1:6" customFormat="1" ht="15.6" customHeight="1" x14ac:dyDescent="0.25">
      <c r="A2595" s="79">
        <v>14</v>
      </c>
      <c r="B2595" s="80" t="s">
        <v>875</v>
      </c>
      <c r="C2595" s="78" t="s">
        <v>138</v>
      </c>
      <c r="D2595" s="78">
        <v>1</v>
      </c>
      <c r="E2595" s="78"/>
      <c r="F2595" s="37"/>
    </row>
    <row r="2596" spans="1:6" customFormat="1" ht="15" x14ac:dyDescent="0.25">
      <c r="A2596" s="79"/>
      <c r="B2596" s="199" t="s">
        <v>862</v>
      </c>
      <c r="C2596" s="200"/>
      <c r="D2596" s="200"/>
      <c r="E2596" s="78"/>
      <c r="F2596" s="78"/>
    </row>
    <row r="2597" spans="1:6" customFormat="1" ht="15" x14ac:dyDescent="0.25">
      <c r="A2597" s="79"/>
      <c r="B2597" s="199" t="s">
        <v>829</v>
      </c>
      <c r="C2597" s="200"/>
      <c r="D2597" s="200"/>
      <c r="E2597" s="78"/>
      <c r="F2597" s="78"/>
    </row>
    <row r="2598" spans="1:6" customFormat="1" ht="15" x14ac:dyDescent="0.25">
      <c r="A2598" s="79">
        <v>1</v>
      </c>
      <c r="B2598" s="201" t="s">
        <v>830</v>
      </c>
      <c r="C2598" s="200" t="s">
        <v>795</v>
      </c>
      <c r="D2598" s="200">
        <v>16</v>
      </c>
      <c r="E2598" s="78"/>
      <c r="F2598" s="37"/>
    </row>
    <row r="2599" spans="1:6" customFormat="1" ht="15" x14ac:dyDescent="0.25">
      <c r="A2599" s="79">
        <v>2</v>
      </c>
      <c r="B2599" s="201" t="s">
        <v>851</v>
      </c>
      <c r="C2599" s="200" t="s">
        <v>795</v>
      </c>
      <c r="D2599" s="200">
        <v>27</v>
      </c>
      <c r="E2599" s="78"/>
      <c r="F2599" s="37"/>
    </row>
    <row r="2600" spans="1:6" customFormat="1" ht="15" x14ac:dyDescent="0.25">
      <c r="A2600" s="79">
        <v>3</v>
      </c>
      <c r="B2600" s="201" t="s">
        <v>831</v>
      </c>
      <c r="C2600" s="200" t="s">
        <v>795</v>
      </c>
      <c r="D2600" s="200">
        <v>89</v>
      </c>
      <c r="E2600" s="78"/>
      <c r="F2600" s="37"/>
    </row>
    <row r="2601" spans="1:6" customFormat="1" ht="15" x14ac:dyDescent="0.25">
      <c r="A2601" s="79">
        <v>4</v>
      </c>
      <c r="B2601" s="201" t="s">
        <v>794</v>
      </c>
      <c r="C2601" s="200" t="s">
        <v>795</v>
      </c>
      <c r="D2601" s="200">
        <v>2</v>
      </c>
      <c r="E2601" s="78"/>
      <c r="F2601" s="37"/>
    </row>
    <row r="2602" spans="1:6" customFormat="1" ht="15" x14ac:dyDescent="0.25">
      <c r="A2602" s="79"/>
      <c r="B2602" s="199" t="s">
        <v>832</v>
      </c>
      <c r="C2602" s="200"/>
      <c r="D2602" s="200"/>
      <c r="E2602" s="78"/>
      <c r="F2602" s="78"/>
    </row>
    <row r="2603" spans="1:6" customFormat="1" ht="15" x14ac:dyDescent="0.25">
      <c r="A2603" s="79">
        <v>1</v>
      </c>
      <c r="B2603" s="201" t="s">
        <v>895</v>
      </c>
      <c r="C2603" s="200" t="s">
        <v>138</v>
      </c>
      <c r="D2603" s="200">
        <v>1</v>
      </c>
      <c r="E2603" s="78"/>
      <c r="F2603" s="37"/>
    </row>
    <row r="2604" spans="1:6" customFormat="1" ht="15" x14ac:dyDescent="0.25">
      <c r="A2604" s="79">
        <v>2</v>
      </c>
      <c r="B2604" s="201" t="s">
        <v>853</v>
      </c>
      <c r="C2604" s="200" t="s">
        <v>138</v>
      </c>
      <c r="D2604" s="200">
        <v>1</v>
      </c>
      <c r="E2604" s="78"/>
      <c r="F2604" s="37"/>
    </row>
    <row r="2605" spans="1:6" customFormat="1" ht="15" x14ac:dyDescent="0.25">
      <c r="A2605" s="79">
        <v>3</v>
      </c>
      <c r="B2605" s="201" t="s">
        <v>799</v>
      </c>
      <c r="C2605" s="200" t="s">
        <v>138</v>
      </c>
      <c r="D2605" s="200">
        <v>1</v>
      </c>
      <c r="E2605" s="78"/>
      <c r="F2605" s="37"/>
    </row>
    <row r="2606" spans="1:6" customFormat="1" ht="15" x14ac:dyDescent="0.25">
      <c r="A2606" s="79">
        <v>4</v>
      </c>
      <c r="B2606" s="201" t="s">
        <v>855</v>
      </c>
      <c r="C2606" s="200" t="s">
        <v>138</v>
      </c>
      <c r="D2606" s="200">
        <v>2</v>
      </c>
      <c r="E2606" s="78"/>
      <c r="F2606" s="37"/>
    </row>
    <row r="2607" spans="1:6" customFormat="1" ht="15" x14ac:dyDescent="0.25">
      <c r="A2607" s="79">
        <v>5</v>
      </c>
      <c r="B2607" s="201" t="s">
        <v>834</v>
      </c>
      <c r="C2607" s="200" t="s">
        <v>138</v>
      </c>
      <c r="D2607" s="200">
        <v>3</v>
      </c>
      <c r="E2607" s="78"/>
      <c r="F2607" s="37"/>
    </row>
    <row r="2608" spans="1:6" customFormat="1" ht="15" x14ac:dyDescent="0.25">
      <c r="A2608" s="79">
        <v>6</v>
      </c>
      <c r="B2608" s="201" t="s">
        <v>835</v>
      </c>
      <c r="C2608" s="200" t="s">
        <v>138</v>
      </c>
      <c r="D2608" s="200">
        <v>1</v>
      </c>
      <c r="E2608" s="78"/>
      <c r="F2608" s="37"/>
    </row>
    <row r="2609" spans="1:6" customFormat="1" ht="15" x14ac:dyDescent="0.25">
      <c r="A2609" s="79">
        <v>7</v>
      </c>
      <c r="B2609" s="201" t="s">
        <v>856</v>
      </c>
      <c r="C2609" s="200" t="s">
        <v>138</v>
      </c>
      <c r="D2609" s="200">
        <v>3</v>
      </c>
      <c r="E2609" s="78"/>
      <c r="F2609" s="37"/>
    </row>
    <row r="2610" spans="1:6" customFormat="1" ht="15" x14ac:dyDescent="0.25">
      <c r="A2610" s="79">
        <v>8</v>
      </c>
      <c r="B2610" s="201" t="s">
        <v>863</v>
      </c>
      <c r="C2610" s="200" t="s">
        <v>138</v>
      </c>
      <c r="D2610" s="200">
        <v>4</v>
      </c>
      <c r="E2610" s="78"/>
      <c r="F2610" s="37"/>
    </row>
    <row r="2611" spans="1:6" customFormat="1" ht="15" x14ac:dyDescent="0.25">
      <c r="A2611" s="79">
        <v>9</v>
      </c>
      <c r="B2611" s="201" t="s">
        <v>896</v>
      </c>
      <c r="C2611" s="200" t="s">
        <v>138</v>
      </c>
      <c r="D2611" s="200">
        <v>1</v>
      </c>
      <c r="E2611" s="78"/>
      <c r="F2611" s="37"/>
    </row>
    <row r="2612" spans="1:6" customFormat="1" ht="15" x14ac:dyDescent="0.25">
      <c r="A2612" s="79">
        <v>10</v>
      </c>
      <c r="B2612" s="201" t="s">
        <v>838</v>
      </c>
      <c r="C2612" s="200" t="s">
        <v>138</v>
      </c>
      <c r="D2612" s="200">
        <v>1</v>
      </c>
      <c r="E2612" s="78"/>
      <c r="F2612" s="37"/>
    </row>
    <row r="2613" spans="1:6" customFormat="1" ht="15" x14ac:dyDescent="0.25">
      <c r="A2613" s="79">
        <v>11</v>
      </c>
      <c r="B2613" s="201" t="s">
        <v>839</v>
      </c>
      <c r="C2613" s="200" t="s">
        <v>138</v>
      </c>
      <c r="D2613" s="200">
        <v>3</v>
      </c>
      <c r="E2613" s="78"/>
      <c r="F2613" s="37"/>
    </row>
    <row r="2614" spans="1:6" customFormat="1" ht="15" x14ac:dyDescent="0.25">
      <c r="A2614" s="79">
        <v>12</v>
      </c>
      <c r="B2614" s="201" t="s">
        <v>861</v>
      </c>
      <c r="C2614" s="200" t="s">
        <v>138</v>
      </c>
      <c r="D2614" s="200">
        <v>4</v>
      </c>
      <c r="E2614" s="78"/>
      <c r="F2614" s="37"/>
    </row>
    <row r="2615" spans="1:6" customFormat="1" ht="25.5" x14ac:dyDescent="0.25">
      <c r="A2615" s="79">
        <v>13</v>
      </c>
      <c r="B2615" s="80" t="s">
        <v>1645</v>
      </c>
      <c r="C2615" s="78" t="s">
        <v>622</v>
      </c>
      <c r="D2615" s="78">
        <v>450</v>
      </c>
      <c r="E2615" s="78"/>
      <c r="F2615" s="37"/>
    </row>
    <row r="2616" spans="1:6" customFormat="1" ht="15" x14ac:dyDescent="0.25">
      <c r="A2616" s="79"/>
      <c r="B2616" s="148" t="s">
        <v>897</v>
      </c>
      <c r="C2616" s="78"/>
      <c r="D2616" s="78"/>
      <c r="E2616" s="78"/>
      <c r="F2616" s="78"/>
    </row>
    <row r="2617" spans="1:6" customFormat="1" ht="15" x14ac:dyDescent="0.25">
      <c r="A2617" s="79">
        <v>1</v>
      </c>
      <c r="B2617" s="80" t="s">
        <v>821</v>
      </c>
      <c r="C2617" s="78" t="s">
        <v>17</v>
      </c>
      <c r="D2617" s="78">
        <f>(D2598+D2599+D2600+D2601+D2578+D2579+D2580)*0.16</f>
        <v>42.4</v>
      </c>
      <c r="E2617" s="78"/>
      <c r="F2617" s="78"/>
    </row>
    <row r="2618" spans="1:6" customFormat="1" ht="15" x14ac:dyDescent="0.25">
      <c r="A2618" s="79">
        <v>2</v>
      </c>
      <c r="B2618" s="80" t="s">
        <v>742</v>
      </c>
      <c r="C2618" s="78" t="s">
        <v>17</v>
      </c>
      <c r="D2618" s="78">
        <f>D2617*0.8</f>
        <v>33.92</v>
      </c>
      <c r="E2618" s="78"/>
      <c r="F2618" s="37"/>
    </row>
    <row r="2619" spans="1:6" customFormat="1" ht="25.5" x14ac:dyDescent="0.25">
      <c r="A2619" s="79">
        <v>3</v>
      </c>
      <c r="B2619" s="80" t="s">
        <v>744</v>
      </c>
      <c r="C2619" s="78" t="s">
        <v>17</v>
      </c>
      <c r="D2619" s="78">
        <f>D2617*0.2</f>
        <v>8.48</v>
      </c>
      <c r="E2619" s="78"/>
      <c r="F2619" s="37"/>
    </row>
    <row r="2620" spans="1:6" customFormat="1" ht="15" x14ac:dyDescent="0.25">
      <c r="A2620" s="79">
        <v>4</v>
      </c>
      <c r="B2620" s="80" t="s">
        <v>822</v>
      </c>
      <c r="C2620" s="78" t="s">
        <v>17</v>
      </c>
      <c r="D2620" s="78">
        <f>D2617-SUM(D2581:D2583)*0.002</f>
        <v>42.391999999999996</v>
      </c>
      <c r="E2620" s="78"/>
      <c r="F2620" s="37"/>
    </row>
    <row r="2621" spans="1:6" customFormat="1" ht="15" x14ac:dyDescent="0.25">
      <c r="A2621" s="79">
        <v>5</v>
      </c>
      <c r="B2621" s="80" t="s">
        <v>823</v>
      </c>
      <c r="C2621" s="78" t="s">
        <v>17</v>
      </c>
      <c r="D2621" s="78">
        <f>D2620</f>
        <v>42.391999999999996</v>
      </c>
      <c r="E2621" s="78"/>
      <c r="F2621" s="37"/>
    </row>
    <row r="2622" spans="1:6" customFormat="1" ht="15" x14ac:dyDescent="0.25">
      <c r="A2622" s="79"/>
      <c r="B2622" s="148" t="s">
        <v>898</v>
      </c>
      <c r="C2622" s="78"/>
      <c r="D2622" s="78"/>
      <c r="E2622" s="78"/>
      <c r="F2622" s="78"/>
    </row>
    <row r="2623" spans="1:6" customFormat="1" ht="15" x14ac:dyDescent="0.25">
      <c r="A2623" s="79">
        <v>1</v>
      </c>
      <c r="B2623" s="80" t="s">
        <v>899</v>
      </c>
      <c r="C2623" s="78" t="s">
        <v>138</v>
      </c>
      <c r="D2623" s="78">
        <v>1</v>
      </c>
      <c r="E2623" s="78"/>
      <c r="F2623" s="78"/>
    </row>
    <row r="2624" spans="1:6" customFormat="1" ht="63.75" x14ac:dyDescent="0.25">
      <c r="A2624" s="79">
        <v>2</v>
      </c>
      <c r="B2624" s="80" t="s">
        <v>900</v>
      </c>
      <c r="C2624" s="78" t="s">
        <v>138</v>
      </c>
      <c r="D2624" s="78"/>
      <c r="E2624" s="78"/>
      <c r="F2624" s="78"/>
    </row>
    <row r="2625" spans="1:6" customFormat="1" ht="15" x14ac:dyDescent="0.25">
      <c r="A2625" s="79"/>
      <c r="B2625" s="80" t="s">
        <v>868</v>
      </c>
      <c r="C2625" s="78" t="s">
        <v>138</v>
      </c>
      <c r="D2625" s="78">
        <v>1</v>
      </c>
      <c r="E2625" s="78"/>
      <c r="F2625" s="37"/>
    </row>
    <row r="2626" spans="1:6" customFormat="1" ht="15" x14ac:dyDescent="0.25">
      <c r="A2626" s="79"/>
      <c r="B2626" s="80" t="s">
        <v>827</v>
      </c>
      <c r="C2626" s="78" t="s">
        <v>138</v>
      </c>
      <c r="D2626" s="78">
        <v>1</v>
      </c>
      <c r="E2626" s="78"/>
      <c r="F2626" s="37"/>
    </row>
    <row r="2627" spans="1:6" customFormat="1" ht="15" x14ac:dyDescent="0.25">
      <c r="A2627" s="79"/>
      <c r="B2627" s="80" t="s">
        <v>826</v>
      </c>
      <c r="C2627" s="78" t="s">
        <v>138</v>
      </c>
      <c r="D2627" s="78">
        <v>2</v>
      </c>
      <c r="E2627" s="78"/>
      <c r="F2627" s="37"/>
    </row>
    <row r="2628" spans="1:6" customFormat="1" ht="15" x14ac:dyDescent="0.25">
      <c r="A2628" s="79"/>
      <c r="B2628" s="148" t="s">
        <v>849</v>
      </c>
      <c r="C2628" s="78"/>
      <c r="D2628" s="78"/>
      <c r="E2628" s="78"/>
      <c r="F2628" s="78"/>
    </row>
    <row r="2629" spans="1:6" customFormat="1" ht="15" x14ac:dyDescent="0.25">
      <c r="A2629" s="79"/>
      <c r="B2629" s="199" t="s">
        <v>886</v>
      </c>
      <c r="C2629" s="200"/>
      <c r="D2629" s="200"/>
      <c r="E2629" s="78"/>
      <c r="F2629" s="78"/>
    </row>
    <row r="2630" spans="1:6" customFormat="1" ht="15" x14ac:dyDescent="0.25">
      <c r="A2630" s="79"/>
      <c r="B2630" s="199" t="s">
        <v>829</v>
      </c>
      <c r="C2630" s="200"/>
      <c r="D2630" s="200"/>
      <c r="E2630" s="78"/>
      <c r="F2630" s="78"/>
    </row>
    <row r="2631" spans="1:6" customFormat="1" ht="15" x14ac:dyDescent="0.25">
      <c r="A2631" s="79">
        <v>1</v>
      </c>
      <c r="B2631" s="201" t="s">
        <v>830</v>
      </c>
      <c r="C2631" s="200" t="s">
        <v>795</v>
      </c>
      <c r="D2631" s="200">
        <v>10</v>
      </c>
      <c r="E2631" s="78"/>
      <c r="F2631" s="37"/>
    </row>
    <row r="2632" spans="1:6" customFormat="1" ht="15" x14ac:dyDescent="0.25">
      <c r="A2632" s="79">
        <v>2</v>
      </c>
      <c r="B2632" s="201" t="s">
        <v>794</v>
      </c>
      <c r="C2632" s="200" t="s">
        <v>795</v>
      </c>
      <c r="D2632" s="200">
        <v>120</v>
      </c>
      <c r="E2632" s="78"/>
      <c r="F2632" s="37"/>
    </row>
    <row r="2633" spans="1:6" customFormat="1" ht="15" x14ac:dyDescent="0.25">
      <c r="A2633" s="79"/>
      <c r="B2633" s="199" t="s">
        <v>832</v>
      </c>
      <c r="C2633" s="200"/>
      <c r="D2633" s="200"/>
      <c r="E2633" s="78"/>
      <c r="F2633" s="78"/>
    </row>
    <row r="2634" spans="1:6" customFormat="1" ht="15" x14ac:dyDescent="0.25">
      <c r="A2634" s="79">
        <v>1</v>
      </c>
      <c r="B2634" s="201" t="s">
        <v>799</v>
      </c>
      <c r="C2634" s="200" t="s">
        <v>138</v>
      </c>
      <c r="D2634" s="200">
        <v>2</v>
      </c>
      <c r="E2634" s="78"/>
      <c r="F2634" s="37"/>
    </row>
    <row r="2635" spans="1:6" customFormat="1" ht="15" x14ac:dyDescent="0.25">
      <c r="A2635" s="79"/>
      <c r="B2635" s="201" t="s">
        <v>835</v>
      </c>
      <c r="C2635" s="200" t="s">
        <v>138</v>
      </c>
      <c r="D2635" s="200">
        <v>9</v>
      </c>
      <c r="E2635" s="78"/>
      <c r="F2635" s="37"/>
    </row>
    <row r="2636" spans="1:6" customFormat="1" ht="15" x14ac:dyDescent="0.25">
      <c r="A2636" s="79">
        <v>3</v>
      </c>
      <c r="B2636" s="201" t="s">
        <v>837</v>
      </c>
      <c r="C2636" s="200" t="s">
        <v>138</v>
      </c>
      <c r="D2636" s="200">
        <v>8</v>
      </c>
      <c r="E2636" s="78"/>
      <c r="F2636" s="37"/>
    </row>
    <row r="2637" spans="1:6" customFormat="1" ht="15" x14ac:dyDescent="0.25">
      <c r="A2637" s="79">
        <v>4</v>
      </c>
      <c r="B2637" s="201" t="s">
        <v>839</v>
      </c>
      <c r="C2637" s="200" t="s">
        <v>138</v>
      </c>
      <c r="D2637" s="200">
        <v>8</v>
      </c>
      <c r="E2637" s="78"/>
      <c r="F2637" s="37"/>
    </row>
    <row r="2638" spans="1:6" customFormat="1" ht="47.25" customHeight="1" x14ac:dyDescent="0.25">
      <c r="A2638" s="79">
        <v>5</v>
      </c>
      <c r="B2638" s="80" t="s">
        <v>1646</v>
      </c>
      <c r="C2638" s="78" t="s">
        <v>138</v>
      </c>
      <c r="D2638" s="78">
        <v>6</v>
      </c>
      <c r="E2638" s="78"/>
      <c r="F2638" s="37"/>
    </row>
    <row r="2639" spans="1:6" customFormat="1" ht="44.45" customHeight="1" x14ac:dyDescent="0.25">
      <c r="A2639" s="79">
        <v>6</v>
      </c>
      <c r="B2639" s="80" t="s">
        <v>1647</v>
      </c>
      <c r="C2639" s="78" t="s">
        <v>138</v>
      </c>
      <c r="D2639" s="78">
        <v>2</v>
      </c>
      <c r="E2639" s="78"/>
      <c r="F2639" s="37"/>
    </row>
    <row r="2640" spans="1:6" customFormat="1" ht="15" x14ac:dyDescent="0.25">
      <c r="A2640" s="79"/>
      <c r="B2640" s="199" t="s">
        <v>862</v>
      </c>
      <c r="C2640" s="200"/>
      <c r="D2640" s="200"/>
      <c r="E2640" s="78"/>
      <c r="F2640" s="78"/>
    </row>
    <row r="2641" spans="1:6" customFormat="1" ht="15" x14ac:dyDescent="0.25">
      <c r="A2641" s="79"/>
      <c r="B2641" s="199" t="s">
        <v>829</v>
      </c>
      <c r="C2641" s="200"/>
      <c r="D2641" s="200"/>
      <c r="E2641" s="78"/>
      <c r="F2641" s="78"/>
    </row>
    <row r="2642" spans="1:6" customFormat="1" ht="15" x14ac:dyDescent="0.25">
      <c r="A2642" s="79">
        <v>1</v>
      </c>
      <c r="B2642" s="201" t="s">
        <v>796</v>
      </c>
      <c r="C2642" s="200" t="s">
        <v>795</v>
      </c>
      <c r="D2642" s="200">
        <v>155</v>
      </c>
      <c r="E2642" s="78"/>
      <c r="F2642" s="37"/>
    </row>
    <row r="2643" spans="1:6" customFormat="1" ht="15" x14ac:dyDescent="0.25">
      <c r="A2643" s="79"/>
      <c r="B2643" s="199" t="s">
        <v>832</v>
      </c>
      <c r="C2643" s="200"/>
      <c r="D2643" s="200"/>
      <c r="E2643" s="78"/>
      <c r="F2643" s="78"/>
    </row>
    <row r="2644" spans="1:6" customFormat="1" ht="15" x14ac:dyDescent="0.25">
      <c r="A2644" s="79">
        <v>1</v>
      </c>
      <c r="B2644" s="201" t="s">
        <v>800</v>
      </c>
      <c r="C2644" s="200" t="s">
        <v>138</v>
      </c>
      <c r="D2644" s="200">
        <v>4</v>
      </c>
      <c r="E2644" s="78"/>
      <c r="F2644" s="37"/>
    </row>
    <row r="2645" spans="1:6" customFormat="1" ht="15" x14ac:dyDescent="0.25">
      <c r="A2645" s="79">
        <v>2</v>
      </c>
      <c r="B2645" s="201" t="s">
        <v>879</v>
      </c>
      <c r="C2645" s="200" t="s">
        <v>138</v>
      </c>
      <c r="D2645" s="200">
        <v>1</v>
      </c>
      <c r="E2645" s="78"/>
      <c r="F2645" s="37"/>
    </row>
    <row r="2646" spans="1:6" customFormat="1" ht="25.5" x14ac:dyDescent="0.25">
      <c r="A2646" s="79"/>
      <c r="B2646" s="80" t="s">
        <v>1648</v>
      </c>
      <c r="C2646" s="78" t="s">
        <v>622</v>
      </c>
      <c r="D2646" s="78">
        <v>735</v>
      </c>
      <c r="E2646" s="78"/>
      <c r="F2646" s="37"/>
    </row>
    <row r="2647" spans="1:6" customFormat="1" ht="15" x14ac:dyDescent="0.25">
      <c r="A2647" s="79"/>
      <c r="B2647" s="148" t="s">
        <v>901</v>
      </c>
      <c r="C2647" s="78"/>
      <c r="D2647" s="78"/>
      <c r="E2647" s="78"/>
      <c r="F2647" s="78"/>
    </row>
    <row r="2648" spans="1:6" customFormat="1" ht="15" x14ac:dyDescent="0.25">
      <c r="A2648" s="79">
        <v>1</v>
      </c>
      <c r="B2648" s="80" t="s">
        <v>821</v>
      </c>
      <c r="C2648" s="78" t="s">
        <v>17</v>
      </c>
      <c r="D2648" s="78">
        <f>(D2642+D2631+D2632)*0.16</f>
        <v>45.6</v>
      </c>
      <c r="E2648" s="78"/>
      <c r="F2648" s="78"/>
    </row>
    <row r="2649" spans="1:6" customFormat="1" ht="15" x14ac:dyDescent="0.25">
      <c r="A2649" s="79">
        <v>2</v>
      </c>
      <c r="B2649" s="80" t="s">
        <v>742</v>
      </c>
      <c r="C2649" s="78" t="s">
        <v>17</v>
      </c>
      <c r="D2649" s="78">
        <f>D2648*0.8</f>
        <v>36.480000000000004</v>
      </c>
      <c r="E2649" s="78"/>
      <c r="F2649" s="37"/>
    </row>
    <row r="2650" spans="1:6" customFormat="1" ht="25.5" x14ac:dyDescent="0.25">
      <c r="A2650" s="79">
        <v>3</v>
      </c>
      <c r="B2650" s="80" t="s">
        <v>744</v>
      </c>
      <c r="C2650" s="78" t="s">
        <v>17</v>
      </c>
      <c r="D2650" s="78">
        <f>D2648*0.2</f>
        <v>9.120000000000001</v>
      </c>
      <c r="E2650" s="78"/>
      <c r="F2650" s="37"/>
    </row>
    <row r="2651" spans="1:6" customFormat="1" ht="15" x14ac:dyDescent="0.25">
      <c r="A2651" s="79">
        <v>4</v>
      </c>
      <c r="B2651" s="80" t="s">
        <v>822</v>
      </c>
      <c r="C2651" s="78" t="s">
        <v>17</v>
      </c>
      <c r="D2651" s="78">
        <f>D2648-SUM(D2629:D2630)*0.00126</f>
        <v>45.6</v>
      </c>
      <c r="E2651" s="78"/>
      <c r="F2651" s="37"/>
    </row>
    <row r="2652" spans="1:6" customFormat="1" ht="15" x14ac:dyDescent="0.25">
      <c r="A2652" s="79">
        <v>5</v>
      </c>
      <c r="B2652" s="80" t="s">
        <v>823</v>
      </c>
      <c r="C2652" s="78" t="s">
        <v>17</v>
      </c>
      <c r="D2652" s="78">
        <f>D2651</f>
        <v>45.6</v>
      </c>
      <c r="E2652" s="78"/>
      <c r="F2652" s="37"/>
    </row>
    <row r="2653" spans="1:6" s="97" customFormat="1" x14ac:dyDescent="0.2">
      <c r="A2653" s="192"/>
      <c r="B2653" s="193" t="s">
        <v>186</v>
      </c>
      <c r="C2653" s="194"/>
      <c r="D2653" s="194"/>
      <c r="E2653" s="195"/>
      <c r="F2653" s="195"/>
    </row>
    <row r="2654" spans="1:6" s="97" customFormat="1" x14ac:dyDescent="0.2">
      <c r="A2654" s="79"/>
      <c r="B2654" s="196" t="s">
        <v>902</v>
      </c>
      <c r="C2654" s="78"/>
      <c r="D2654" s="78"/>
      <c r="E2654" s="78"/>
      <c r="F2654" s="78"/>
    </row>
    <row r="2655" spans="1:6" s="97" customFormat="1" x14ac:dyDescent="0.2">
      <c r="A2655" s="79">
        <v>1</v>
      </c>
      <c r="B2655" s="203" t="s">
        <v>903</v>
      </c>
      <c r="C2655" s="78" t="s">
        <v>14</v>
      </c>
      <c r="D2655" s="204">
        <v>1</v>
      </c>
      <c r="E2655" s="78"/>
      <c r="F2655" s="37"/>
    </row>
    <row r="2656" spans="1:6" s="97" customFormat="1" ht="51" x14ac:dyDescent="0.2">
      <c r="A2656" s="79">
        <v>2</v>
      </c>
      <c r="B2656" s="203" t="s">
        <v>904</v>
      </c>
      <c r="C2656" s="78" t="s">
        <v>14</v>
      </c>
      <c r="D2656" s="204">
        <v>1</v>
      </c>
      <c r="E2656" s="78"/>
      <c r="F2656" s="37"/>
    </row>
    <row r="2657" spans="1:6" s="97" customFormat="1" x14ac:dyDescent="0.2">
      <c r="A2657" s="79">
        <v>3</v>
      </c>
      <c r="B2657" s="203" t="s">
        <v>905</v>
      </c>
      <c r="C2657" s="204" t="s">
        <v>12</v>
      </c>
      <c r="D2657" s="204">
        <v>200</v>
      </c>
      <c r="E2657" s="78"/>
      <c r="F2657" s="37"/>
    </row>
    <row r="2658" spans="1:6" s="97" customFormat="1" x14ac:dyDescent="0.2">
      <c r="A2658" s="79">
        <v>4</v>
      </c>
      <c r="B2658" s="203" t="s">
        <v>906</v>
      </c>
      <c r="C2658" s="78" t="s">
        <v>14</v>
      </c>
      <c r="D2658" s="204">
        <v>4</v>
      </c>
      <c r="E2658" s="78"/>
      <c r="F2658" s="37"/>
    </row>
    <row r="2659" spans="1:6" s="97" customFormat="1" x14ac:dyDescent="0.2">
      <c r="A2659" s="79">
        <v>5</v>
      </c>
      <c r="B2659" s="203" t="s">
        <v>907</v>
      </c>
      <c r="C2659" s="78" t="s">
        <v>14</v>
      </c>
      <c r="D2659" s="204">
        <v>2</v>
      </c>
      <c r="E2659" s="78"/>
      <c r="F2659" s="37"/>
    </row>
    <row r="2660" spans="1:6" s="97" customFormat="1" x14ac:dyDescent="0.2">
      <c r="A2660" s="79">
        <v>6</v>
      </c>
      <c r="B2660" s="203" t="s">
        <v>908</v>
      </c>
      <c r="C2660" s="78" t="s">
        <v>14</v>
      </c>
      <c r="D2660" s="204">
        <v>1</v>
      </c>
      <c r="E2660" s="78"/>
      <c r="F2660" s="37"/>
    </row>
    <row r="2661" spans="1:6" s="97" customFormat="1" ht="25.5" x14ac:dyDescent="0.2">
      <c r="A2661" s="79">
        <v>7</v>
      </c>
      <c r="B2661" s="203" t="s">
        <v>909</v>
      </c>
      <c r="C2661" s="78" t="s">
        <v>14</v>
      </c>
      <c r="D2661" s="204">
        <v>1</v>
      </c>
      <c r="E2661" s="78"/>
      <c r="F2661" s="37"/>
    </row>
    <row r="2662" spans="1:6" s="97" customFormat="1" ht="25.5" x14ac:dyDescent="0.2">
      <c r="A2662" s="79">
        <v>8</v>
      </c>
      <c r="B2662" s="203" t="s">
        <v>910</v>
      </c>
      <c r="C2662" s="78" t="s">
        <v>14</v>
      </c>
      <c r="D2662" s="204">
        <v>1</v>
      </c>
      <c r="E2662" s="78"/>
      <c r="F2662" s="37"/>
    </row>
    <row r="2663" spans="1:6" s="97" customFormat="1" ht="25.5" x14ac:dyDescent="0.2">
      <c r="A2663" s="79">
        <v>9</v>
      </c>
      <c r="B2663" s="203" t="s">
        <v>911</v>
      </c>
      <c r="C2663" s="78" t="s">
        <v>14</v>
      </c>
      <c r="D2663" s="204">
        <v>1</v>
      </c>
      <c r="E2663" s="78"/>
      <c r="F2663" s="37"/>
    </row>
    <row r="2664" spans="1:6" s="97" customFormat="1" ht="25.5" x14ac:dyDescent="0.2">
      <c r="A2664" s="79">
        <v>10</v>
      </c>
      <c r="B2664" s="203" t="s">
        <v>912</v>
      </c>
      <c r="C2664" s="78" t="s">
        <v>14</v>
      </c>
      <c r="D2664" s="204">
        <v>1</v>
      </c>
      <c r="E2664" s="78"/>
      <c r="F2664" s="37"/>
    </row>
    <row r="2665" spans="1:6" s="97" customFormat="1" x14ac:dyDescent="0.2">
      <c r="A2665" s="79">
        <v>11</v>
      </c>
      <c r="B2665" s="203" t="s">
        <v>913</v>
      </c>
      <c r="C2665" s="78" t="s">
        <v>14</v>
      </c>
      <c r="D2665" s="204">
        <v>1</v>
      </c>
      <c r="E2665" s="78"/>
      <c r="F2665" s="37"/>
    </row>
    <row r="2666" spans="1:6" s="97" customFormat="1" x14ac:dyDescent="0.2">
      <c r="A2666" s="79">
        <v>12</v>
      </c>
      <c r="B2666" s="203" t="s">
        <v>914</v>
      </c>
      <c r="C2666" s="78" t="s">
        <v>14</v>
      </c>
      <c r="D2666" s="204">
        <v>1</v>
      </c>
      <c r="E2666" s="78"/>
      <c r="F2666" s="37"/>
    </row>
    <row r="2667" spans="1:6" s="97" customFormat="1" x14ac:dyDescent="0.2">
      <c r="A2667" s="79">
        <v>13</v>
      </c>
      <c r="B2667" s="203" t="s">
        <v>915</v>
      </c>
      <c r="C2667" s="78" t="s">
        <v>14</v>
      </c>
      <c r="D2667" s="204">
        <v>1</v>
      </c>
      <c r="E2667" s="78"/>
      <c r="F2667" s="37"/>
    </row>
    <row r="2668" spans="1:6" s="97" customFormat="1" ht="76.5" x14ac:dyDescent="0.2">
      <c r="A2668" s="79">
        <v>14</v>
      </c>
      <c r="B2668" s="203" t="s">
        <v>916</v>
      </c>
      <c r="C2668" s="78" t="s">
        <v>14</v>
      </c>
      <c r="D2668" s="204">
        <v>1</v>
      </c>
      <c r="E2668" s="78"/>
      <c r="F2668" s="37"/>
    </row>
    <row r="2669" spans="1:6" s="97" customFormat="1" ht="102" x14ac:dyDescent="0.2">
      <c r="A2669" s="79">
        <v>15</v>
      </c>
      <c r="B2669" s="203" t="s">
        <v>917</v>
      </c>
      <c r="C2669" s="78" t="s">
        <v>14</v>
      </c>
      <c r="D2669" s="204">
        <v>1</v>
      </c>
      <c r="E2669" s="78"/>
      <c r="F2669" s="37"/>
    </row>
    <row r="2670" spans="1:6" s="97" customFormat="1" ht="53.45" customHeight="1" x14ac:dyDescent="0.2">
      <c r="A2670" s="79">
        <v>16</v>
      </c>
      <c r="B2670" s="203" t="s">
        <v>1649</v>
      </c>
      <c r="C2670" s="78" t="s">
        <v>14</v>
      </c>
      <c r="D2670" s="204">
        <v>4</v>
      </c>
      <c r="E2670" s="78"/>
      <c r="F2670" s="37"/>
    </row>
    <row r="2671" spans="1:6" s="97" customFormat="1" x14ac:dyDescent="0.2">
      <c r="A2671" s="79">
        <v>17</v>
      </c>
      <c r="B2671" s="203" t="s">
        <v>918</v>
      </c>
      <c r="C2671" s="78" t="s">
        <v>14</v>
      </c>
      <c r="D2671" s="204">
        <v>1</v>
      </c>
      <c r="E2671" s="78"/>
      <c r="F2671" s="37"/>
    </row>
    <row r="2672" spans="1:6" s="97" customFormat="1" x14ac:dyDescent="0.2">
      <c r="A2672" s="79">
        <v>18</v>
      </c>
      <c r="B2672" s="203" t="s">
        <v>919</v>
      </c>
      <c r="C2672" s="78" t="s">
        <v>14</v>
      </c>
      <c r="D2672" s="204">
        <v>1</v>
      </c>
      <c r="E2672" s="78"/>
      <c r="F2672" s="37"/>
    </row>
    <row r="2673" spans="1:244" s="2" customFormat="1" ht="14.45" customHeight="1" x14ac:dyDescent="0.25">
      <c r="A2673" s="144"/>
      <c r="B2673" s="148" t="s">
        <v>920</v>
      </c>
      <c r="C2673" s="145"/>
      <c r="D2673" s="145"/>
      <c r="E2673" s="145"/>
      <c r="F2673" s="145"/>
    </row>
    <row r="2674" spans="1:244" s="2" customFormat="1" x14ac:dyDescent="0.25">
      <c r="A2674" s="25"/>
      <c r="B2674" s="26" t="s">
        <v>921</v>
      </c>
      <c r="C2674" s="137"/>
      <c r="D2674" s="137"/>
      <c r="E2674" s="137"/>
      <c r="F2674" s="137"/>
      <c r="G2674" s="110"/>
      <c r="H2674" s="110"/>
      <c r="I2674" s="110"/>
    </row>
    <row r="2675" spans="1:244" s="9" customFormat="1" x14ac:dyDescent="0.25">
      <c r="A2675" s="22" t="s">
        <v>4</v>
      </c>
      <c r="B2675" s="23" t="s">
        <v>5</v>
      </c>
      <c r="C2675" s="24" t="s">
        <v>6</v>
      </c>
      <c r="D2675" s="24" t="s">
        <v>7</v>
      </c>
      <c r="E2675" s="24"/>
      <c r="F2675" s="24"/>
      <c r="G2675" s="110"/>
      <c r="H2675" s="110"/>
      <c r="I2675" s="110"/>
    </row>
    <row r="2676" spans="1:244" s="21" customFormat="1" x14ac:dyDescent="0.25">
      <c r="A2676" s="29" t="s">
        <v>11</v>
      </c>
      <c r="B2676" s="30"/>
      <c r="C2676" s="31"/>
      <c r="D2676" s="32"/>
      <c r="E2676" s="32"/>
      <c r="F2676" s="32"/>
      <c r="G2676" s="33"/>
    </row>
    <row r="2677" spans="1:244" s="38" customFormat="1" ht="55.9" customHeight="1" x14ac:dyDescent="0.25">
      <c r="A2677" s="79">
        <v>1</v>
      </c>
      <c r="B2677" s="80" t="s">
        <v>1471</v>
      </c>
      <c r="C2677" s="78" t="s">
        <v>138</v>
      </c>
      <c r="D2677" s="78">
        <v>1</v>
      </c>
      <c r="E2677" s="205"/>
      <c r="F2677" s="37"/>
      <c r="IJ2677" s="39"/>
    </row>
    <row r="2678" spans="1:244" s="38" customFormat="1" ht="25.5" x14ac:dyDescent="0.25">
      <c r="A2678" s="79">
        <v>2</v>
      </c>
      <c r="B2678" s="80" t="s">
        <v>922</v>
      </c>
      <c r="C2678" s="78" t="s">
        <v>138</v>
      </c>
      <c r="D2678" s="78">
        <v>1</v>
      </c>
      <c r="E2678" s="205"/>
      <c r="F2678" s="37"/>
      <c r="G2678" s="39"/>
    </row>
    <row r="2679" spans="1:244" s="38" customFormat="1" ht="54.6" customHeight="1" x14ac:dyDescent="0.25">
      <c r="A2679" s="79">
        <v>3</v>
      </c>
      <c r="B2679" s="80" t="s">
        <v>1472</v>
      </c>
      <c r="C2679" s="78" t="s">
        <v>138</v>
      </c>
      <c r="D2679" s="78">
        <v>1</v>
      </c>
      <c r="E2679" s="205"/>
      <c r="F2679" s="37"/>
      <c r="G2679" s="39"/>
    </row>
    <row r="2680" spans="1:244" s="38" customFormat="1" ht="25.5" x14ac:dyDescent="0.25">
      <c r="A2680" s="79">
        <v>4</v>
      </c>
      <c r="B2680" s="80" t="s">
        <v>923</v>
      </c>
      <c r="C2680" s="78" t="s">
        <v>138</v>
      </c>
      <c r="D2680" s="78">
        <v>1</v>
      </c>
      <c r="E2680" s="205"/>
      <c r="F2680" s="37"/>
      <c r="G2680" s="39"/>
    </row>
    <row r="2681" spans="1:244" s="38" customFormat="1" ht="53.45" customHeight="1" x14ac:dyDescent="0.25">
      <c r="A2681" s="79">
        <v>5</v>
      </c>
      <c r="B2681" s="206" t="s">
        <v>1473</v>
      </c>
      <c r="C2681" s="78" t="s">
        <v>138</v>
      </c>
      <c r="D2681" s="78">
        <v>1</v>
      </c>
      <c r="E2681" s="205"/>
      <c r="F2681" s="37"/>
      <c r="G2681" s="39"/>
    </row>
    <row r="2682" spans="1:244" s="13" customFormat="1" ht="57" customHeight="1" x14ac:dyDescent="0.25">
      <c r="A2682" s="79">
        <v>6</v>
      </c>
      <c r="B2682" s="206" t="s">
        <v>1474</v>
      </c>
      <c r="C2682" s="78" t="s">
        <v>138</v>
      </c>
      <c r="D2682" s="78">
        <v>1</v>
      </c>
      <c r="E2682" s="205"/>
      <c r="F2682" s="37"/>
      <c r="G2682" s="55"/>
    </row>
    <row r="2683" spans="1:244" s="13" customFormat="1" ht="38.25" x14ac:dyDescent="0.25">
      <c r="A2683" s="79">
        <v>7</v>
      </c>
      <c r="B2683" s="80" t="s">
        <v>1475</v>
      </c>
      <c r="C2683" s="78" t="s">
        <v>138</v>
      </c>
      <c r="D2683" s="78">
        <v>1</v>
      </c>
      <c r="E2683" s="205"/>
      <c r="F2683" s="37"/>
      <c r="G2683" s="55"/>
    </row>
    <row r="2684" spans="1:244" s="13" customFormat="1" ht="25.5" x14ac:dyDescent="0.25">
      <c r="A2684" s="79">
        <v>8</v>
      </c>
      <c r="B2684" s="80" t="s">
        <v>1476</v>
      </c>
      <c r="C2684" s="78" t="s">
        <v>138</v>
      </c>
      <c r="D2684" s="93">
        <v>1</v>
      </c>
      <c r="E2684" s="205"/>
      <c r="F2684" s="37"/>
      <c r="G2684" s="55"/>
    </row>
    <row r="2685" spans="1:244" s="13" customFormat="1" ht="76.5" x14ac:dyDescent="0.25">
      <c r="A2685" s="79">
        <v>9</v>
      </c>
      <c r="B2685" s="80" t="s">
        <v>1477</v>
      </c>
      <c r="C2685" s="78" t="s">
        <v>137</v>
      </c>
      <c r="D2685" s="93">
        <v>1</v>
      </c>
      <c r="E2685" s="205"/>
      <c r="F2685" s="37"/>
      <c r="G2685" s="55"/>
    </row>
    <row r="2686" spans="1:244" s="13" customFormat="1" ht="76.5" x14ac:dyDescent="0.25">
      <c r="A2686" s="79">
        <v>10</v>
      </c>
      <c r="B2686" s="80" t="s">
        <v>1478</v>
      </c>
      <c r="C2686" s="78" t="s">
        <v>137</v>
      </c>
      <c r="D2686" s="93">
        <v>1</v>
      </c>
      <c r="E2686" s="205"/>
      <c r="F2686" s="37"/>
      <c r="G2686" s="55"/>
    </row>
    <row r="2687" spans="1:244" s="13" customFormat="1" ht="25.5" x14ac:dyDescent="0.25">
      <c r="A2687" s="79">
        <v>11</v>
      </c>
      <c r="B2687" s="80" t="s">
        <v>1479</v>
      </c>
      <c r="C2687" s="78" t="s">
        <v>137</v>
      </c>
      <c r="D2687" s="78">
        <v>1</v>
      </c>
      <c r="E2687" s="205"/>
      <c r="F2687" s="37"/>
      <c r="G2687" s="55"/>
    </row>
    <row r="2688" spans="1:244" s="13" customFormat="1" x14ac:dyDescent="0.25">
      <c r="A2688" s="79">
        <v>12</v>
      </c>
      <c r="B2688" s="80" t="s">
        <v>924</v>
      </c>
      <c r="C2688" s="78" t="s">
        <v>12</v>
      </c>
      <c r="D2688" s="78">
        <v>13</v>
      </c>
      <c r="E2688" s="205"/>
      <c r="F2688" s="37"/>
      <c r="G2688" s="55"/>
    </row>
    <row r="2689" spans="1:9" s="38" customFormat="1" x14ac:dyDescent="0.25">
      <c r="A2689" s="79">
        <v>13</v>
      </c>
      <c r="B2689" s="80" t="s">
        <v>1480</v>
      </c>
      <c r="C2689" s="78" t="s">
        <v>138</v>
      </c>
      <c r="D2689" s="93">
        <v>1</v>
      </c>
      <c r="E2689" s="205"/>
      <c r="F2689" s="37"/>
      <c r="G2689" s="39"/>
    </row>
    <row r="2690" spans="1:9" s="38" customFormat="1" ht="15.6" customHeight="1" x14ac:dyDescent="0.25">
      <c r="A2690" s="79">
        <v>14</v>
      </c>
      <c r="B2690" s="80" t="s">
        <v>925</v>
      </c>
      <c r="C2690" s="78" t="s">
        <v>137</v>
      </c>
      <c r="D2690" s="78">
        <v>1</v>
      </c>
      <c r="E2690" s="37"/>
      <c r="F2690" s="37"/>
      <c r="G2690" s="39"/>
    </row>
    <row r="2691" spans="1:9" s="38" customFormat="1" ht="15.6" customHeight="1" x14ac:dyDescent="0.25">
      <c r="A2691" s="79"/>
      <c r="B2691" s="207" t="s">
        <v>926</v>
      </c>
      <c r="C2691" s="78"/>
      <c r="D2691" s="78"/>
      <c r="E2691" s="37"/>
      <c r="F2691" s="54"/>
      <c r="G2691" s="39"/>
    </row>
    <row r="2692" spans="1:9" s="13" customFormat="1" ht="15.6" customHeight="1" x14ac:dyDescent="0.25">
      <c r="A2692" s="79"/>
      <c r="B2692" s="207" t="s">
        <v>927</v>
      </c>
      <c r="C2692" s="78"/>
      <c r="D2692" s="78"/>
      <c r="E2692" s="54"/>
      <c r="F2692" s="54"/>
      <c r="G2692" s="55"/>
    </row>
    <row r="2693" spans="1:9" s="13" customFormat="1" ht="13.15" customHeight="1" x14ac:dyDescent="0.25">
      <c r="A2693" s="79"/>
      <c r="B2693" s="207" t="s">
        <v>928</v>
      </c>
      <c r="C2693" s="78"/>
      <c r="D2693" s="78"/>
      <c r="E2693" s="54"/>
      <c r="F2693" s="54"/>
      <c r="G2693" s="55"/>
    </row>
    <row r="2694" spans="1:9" s="13" customFormat="1" ht="14.45" customHeight="1" x14ac:dyDescent="0.25">
      <c r="A2694" s="79"/>
      <c r="B2694" s="207" t="s">
        <v>929</v>
      </c>
      <c r="C2694" s="78"/>
      <c r="D2694" s="78"/>
      <c r="E2694" s="54"/>
      <c r="F2694" s="54"/>
      <c r="G2694" s="55"/>
    </row>
    <row r="2695" spans="1:9" s="13" customFormat="1" ht="14.45" customHeight="1" x14ac:dyDescent="0.25">
      <c r="A2695" s="79"/>
      <c r="B2695" s="207" t="s">
        <v>930</v>
      </c>
      <c r="C2695" s="78"/>
      <c r="D2695" s="78"/>
      <c r="E2695" s="54"/>
      <c r="F2695" s="54"/>
      <c r="G2695" s="55"/>
    </row>
    <row r="2696" spans="1:9" s="13" customFormat="1" ht="14.45" customHeight="1" x14ac:dyDescent="0.25">
      <c r="A2696" s="79"/>
      <c r="B2696" s="207" t="s">
        <v>931</v>
      </c>
      <c r="C2696" s="78"/>
      <c r="D2696" s="78"/>
      <c r="E2696" s="54"/>
      <c r="F2696" s="54"/>
      <c r="G2696" s="55"/>
    </row>
    <row r="2697" spans="1:9" s="13" customFormat="1" x14ac:dyDescent="0.25">
      <c r="A2697" s="79"/>
      <c r="B2697" s="207" t="s">
        <v>932</v>
      </c>
      <c r="C2697" s="78"/>
      <c r="D2697" s="78"/>
      <c r="E2697" s="54"/>
      <c r="F2697" s="54"/>
      <c r="G2697" s="55"/>
    </row>
    <row r="2698" spans="1:9" s="74" customFormat="1" x14ac:dyDescent="0.25">
      <c r="A2698" s="144"/>
      <c r="B2698" s="208" t="s">
        <v>933</v>
      </c>
      <c r="C2698" s="145"/>
      <c r="D2698" s="145"/>
      <c r="E2698" s="54"/>
      <c r="F2698" s="73"/>
      <c r="G2698" s="75"/>
    </row>
    <row r="2699" spans="1:9" s="2" customFormat="1" x14ac:dyDescent="0.25">
      <c r="A2699" s="25"/>
      <c r="B2699" s="26" t="s">
        <v>934</v>
      </c>
      <c r="C2699" s="137"/>
      <c r="D2699" s="137"/>
      <c r="E2699" s="137"/>
      <c r="F2699" s="137"/>
      <c r="G2699" s="110"/>
      <c r="H2699" s="110"/>
      <c r="I2699" s="110"/>
    </row>
    <row r="2700" spans="1:9" s="9" customFormat="1" x14ac:dyDescent="0.25">
      <c r="A2700" s="22" t="s">
        <v>4</v>
      </c>
      <c r="B2700" s="23" t="s">
        <v>5</v>
      </c>
      <c r="C2700" s="24" t="s">
        <v>6</v>
      </c>
      <c r="D2700" s="24" t="s">
        <v>7</v>
      </c>
      <c r="E2700" s="24"/>
      <c r="F2700" s="24"/>
      <c r="G2700" s="110"/>
      <c r="H2700" s="110"/>
      <c r="I2700" s="110"/>
    </row>
    <row r="2701" spans="1:9" s="21" customFormat="1" x14ac:dyDescent="0.25">
      <c r="A2701" s="29" t="s">
        <v>11</v>
      </c>
      <c r="B2701" s="30"/>
      <c r="C2701" s="31"/>
      <c r="D2701" s="32"/>
      <c r="E2701" s="32"/>
      <c r="F2701" s="32"/>
      <c r="G2701" s="33"/>
    </row>
    <row r="2702" spans="1:9" ht="14.45" customHeight="1" x14ac:dyDescent="0.25">
      <c r="A2702" s="209"/>
      <c r="B2702" s="148" t="s">
        <v>935</v>
      </c>
      <c r="C2702" s="145"/>
      <c r="D2702" s="145"/>
      <c r="E2702" s="145"/>
      <c r="F2702" s="145"/>
    </row>
    <row r="2703" spans="1:9" ht="78.75" customHeight="1" x14ac:dyDescent="0.25">
      <c r="A2703" s="79">
        <v>1</v>
      </c>
      <c r="B2703" s="80" t="s">
        <v>1351</v>
      </c>
      <c r="C2703" s="78" t="s">
        <v>138</v>
      </c>
      <c r="D2703" s="78">
        <v>1</v>
      </c>
      <c r="E2703" s="94"/>
      <c r="F2703" s="37"/>
    </row>
    <row r="2704" spans="1:9" ht="78.75" customHeight="1" x14ac:dyDescent="0.25">
      <c r="A2704" s="79" t="s">
        <v>126</v>
      </c>
      <c r="B2704" s="80" t="s">
        <v>1352</v>
      </c>
      <c r="C2704" s="78" t="s">
        <v>138</v>
      </c>
      <c r="D2704" s="78">
        <v>1</v>
      </c>
      <c r="E2704" s="94"/>
      <c r="F2704" s="37"/>
    </row>
    <row r="2705" spans="1:6" ht="66" customHeight="1" x14ac:dyDescent="0.25">
      <c r="A2705" s="79">
        <v>2</v>
      </c>
      <c r="B2705" s="80" t="s">
        <v>1353</v>
      </c>
      <c r="C2705" s="78" t="s">
        <v>138</v>
      </c>
      <c r="D2705" s="78">
        <v>8</v>
      </c>
      <c r="E2705" s="94"/>
      <c r="F2705" s="37"/>
    </row>
    <row r="2706" spans="1:6" ht="50.25" customHeight="1" x14ac:dyDescent="0.25">
      <c r="A2706" s="79">
        <v>3</v>
      </c>
      <c r="B2706" s="80" t="s">
        <v>1354</v>
      </c>
      <c r="C2706" s="78" t="s">
        <v>138</v>
      </c>
      <c r="D2706" s="78">
        <v>24</v>
      </c>
      <c r="E2706" s="94"/>
      <c r="F2706" s="37"/>
    </row>
    <row r="2707" spans="1:6" ht="35.450000000000003" customHeight="1" x14ac:dyDescent="0.25">
      <c r="A2707" s="79">
        <v>4</v>
      </c>
      <c r="B2707" s="80" t="s">
        <v>1355</v>
      </c>
      <c r="C2707" s="78" t="s">
        <v>138</v>
      </c>
      <c r="D2707" s="78">
        <v>192</v>
      </c>
      <c r="E2707" s="94"/>
      <c r="F2707" s="37"/>
    </row>
    <row r="2708" spans="1:6" ht="51" x14ac:dyDescent="0.25">
      <c r="A2708" s="79">
        <v>5</v>
      </c>
      <c r="B2708" s="80" t="s">
        <v>1356</v>
      </c>
      <c r="C2708" s="78" t="s">
        <v>138</v>
      </c>
      <c r="D2708" s="78">
        <v>12</v>
      </c>
      <c r="E2708" s="95"/>
      <c r="F2708" s="37"/>
    </row>
    <row r="2709" spans="1:6" ht="51" x14ac:dyDescent="0.25">
      <c r="A2709" s="79">
        <v>6</v>
      </c>
      <c r="B2709" s="80" t="s">
        <v>1357</v>
      </c>
      <c r="C2709" s="78" t="s">
        <v>138</v>
      </c>
      <c r="D2709" s="78">
        <v>12</v>
      </c>
      <c r="E2709" s="94"/>
      <c r="F2709" s="37"/>
    </row>
    <row r="2710" spans="1:6" ht="51" x14ac:dyDescent="0.25">
      <c r="A2710" s="79">
        <v>7</v>
      </c>
      <c r="B2710" s="80" t="s">
        <v>1358</v>
      </c>
      <c r="C2710" s="78" t="s">
        <v>138</v>
      </c>
      <c r="D2710" s="78">
        <v>4</v>
      </c>
      <c r="E2710" s="94"/>
      <c r="F2710" s="37"/>
    </row>
    <row r="2711" spans="1:6" ht="63.75" x14ac:dyDescent="0.25">
      <c r="A2711" s="79">
        <v>8</v>
      </c>
      <c r="B2711" s="80" t="s">
        <v>1359</v>
      </c>
      <c r="C2711" s="78" t="s">
        <v>138</v>
      </c>
      <c r="D2711" s="78">
        <v>2</v>
      </c>
      <c r="E2711" s="94"/>
      <c r="F2711" s="37"/>
    </row>
    <row r="2712" spans="1:6" ht="63.75" x14ac:dyDescent="0.25">
      <c r="A2712" s="79">
        <v>9</v>
      </c>
      <c r="B2712" s="80" t="s">
        <v>1360</v>
      </c>
      <c r="C2712" s="78" t="s">
        <v>138</v>
      </c>
      <c r="D2712" s="78">
        <v>6</v>
      </c>
      <c r="E2712" s="94"/>
      <c r="F2712" s="37"/>
    </row>
    <row r="2713" spans="1:6" ht="63" customHeight="1" x14ac:dyDescent="0.25">
      <c r="A2713" s="79">
        <v>10</v>
      </c>
      <c r="B2713" s="80" t="s">
        <v>1361</v>
      </c>
      <c r="C2713" s="78" t="s">
        <v>138</v>
      </c>
      <c r="D2713" s="78">
        <v>4</v>
      </c>
      <c r="E2713" s="94"/>
      <c r="F2713" s="37"/>
    </row>
    <row r="2714" spans="1:6" ht="38.25" x14ac:dyDescent="0.25">
      <c r="A2714" s="79">
        <v>11</v>
      </c>
      <c r="B2714" s="80" t="s">
        <v>1362</v>
      </c>
      <c r="C2714" s="78" t="s">
        <v>138</v>
      </c>
      <c r="D2714" s="78">
        <v>8</v>
      </c>
      <c r="E2714" s="95"/>
      <c r="F2714" s="37"/>
    </row>
    <row r="2715" spans="1:6" ht="38.25" x14ac:dyDescent="0.25">
      <c r="A2715" s="79">
        <v>12</v>
      </c>
      <c r="B2715" s="80" t="s">
        <v>936</v>
      </c>
      <c r="C2715" s="78" t="s">
        <v>138</v>
      </c>
      <c r="D2715" s="78">
        <v>4</v>
      </c>
      <c r="E2715" s="94"/>
      <c r="F2715" s="37"/>
    </row>
    <row r="2716" spans="1:6" ht="89.25" x14ac:dyDescent="0.25">
      <c r="A2716" s="79">
        <v>13</v>
      </c>
      <c r="B2716" s="80" t="s">
        <v>1363</v>
      </c>
      <c r="C2716" s="78" t="s">
        <v>138</v>
      </c>
      <c r="D2716" s="78">
        <v>2</v>
      </c>
      <c r="E2716" s="94"/>
      <c r="F2716" s="37"/>
    </row>
    <row r="2717" spans="1:6" ht="28.5" customHeight="1" x14ac:dyDescent="0.25">
      <c r="A2717" s="79">
        <v>14</v>
      </c>
      <c r="B2717" s="80" t="s">
        <v>1364</v>
      </c>
      <c r="C2717" s="78" t="s">
        <v>138</v>
      </c>
      <c r="D2717" s="78">
        <v>7</v>
      </c>
      <c r="E2717" s="94"/>
      <c r="F2717" s="37"/>
    </row>
    <row r="2718" spans="1:6" ht="25.5" x14ac:dyDescent="0.25">
      <c r="A2718" s="79">
        <v>15</v>
      </c>
      <c r="B2718" s="80" t="s">
        <v>1365</v>
      </c>
      <c r="C2718" s="78" t="s">
        <v>138</v>
      </c>
      <c r="D2718" s="78">
        <v>3</v>
      </c>
      <c r="E2718" s="94"/>
      <c r="F2718" s="37"/>
    </row>
    <row r="2719" spans="1:6" ht="14.25" customHeight="1" x14ac:dyDescent="0.25">
      <c r="A2719" s="79">
        <v>16</v>
      </c>
      <c r="B2719" s="80" t="s">
        <v>1366</v>
      </c>
      <c r="C2719" s="78" t="s">
        <v>138</v>
      </c>
      <c r="D2719" s="78">
        <v>14</v>
      </c>
      <c r="E2719" s="94"/>
      <c r="F2719" s="37"/>
    </row>
    <row r="2720" spans="1:6" ht="51" x14ac:dyDescent="0.25">
      <c r="A2720" s="79">
        <v>17</v>
      </c>
      <c r="B2720" s="210" t="s">
        <v>937</v>
      </c>
      <c r="C2720" s="78" t="s">
        <v>138</v>
      </c>
      <c r="D2720" s="78">
        <v>1</v>
      </c>
      <c r="E2720" s="94"/>
      <c r="F2720" s="37"/>
    </row>
    <row r="2721" spans="1:6" ht="152.44999999999999" customHeight="1" x14ac:dyDescent="0.25">
      <c r="A2721" s="79">
        <v>18</v>
      </c>
      <c r="B2721" s="80" t="s">
        <v>1367</v>
      </c>
      <c r="C2721" s="78" t="s">
        <v>138</v>
      </c>
      <c r="D2721" s="78">
        <v>4</v>
      </c>
      <c r="E2721" s="94"/>
      <c r="F2721" s="37"/>
    </row>
    <row r="2722" spans="1:6" ht="41.25" customHeight="1" x14ac:dyDescent="0.25">
      <c r="A2722" s="79">
        <v>19</v>
      </c>
      <c r="B2722" s="80" t="s">
        <v>1368</v>
      </c>
      <c r="C2722" s="78" t="s">
        <v>138</v>
      </c>
      <c r="D2722" s="78">
        <v>80</v>
      </c>
      <c r="E2722" s="94"/>
      <c r="F2722" s="37"/>
    </row>
    <row r="2723" spans="1:6" x14ac:dyDescent="0.25">
      <c r="A2723" s="79">
        <v>20</v>
      </c>
      <c r="B2723" s="80" t="s">
        <v>1369</v>
      </c>
      <c r="C2723" s="78" t="s">
        <v>138</v>
      </c>
      <c r="D2723" s="78">
        <v>8</v>
      </c>
      <c r="E2723" s="94"/>
      <c r="F2723" s="37"/>
    </row>
    <row r="2724" spans="1:6" x14ac:dyDescent="0.25">
      <c r="A2724" s="79">
        <v>21</v>
      </c>
      <c r="B2724" s="80" t="s">
        <v>1370</v>
      </c>
      <c r="C2724" s="78" t="s">
        <v>138</v>
      </c>
      <c r="D2724" s="78">
        <v>4</v>
      </c>
      <c r="E2724" s="94"/>
      <c r="F2724" s="37"/>
    </row>
    <row r="2725" spans="1:6" ht="53.25" customHeight="1" x14ac:dyDescent="0.25">
      <c r="A2725" s="79">
        <v>22</v>
      </c>
      <c r="B2725" s="80" t="s">
        <v>938</v>
      </c>
      <c r="C2725" s="78" t="s">
        <v>138</v>
      </c>
      <c r="D2725" s="78">
        <v>2</v>
      </c>
      <c r="E2725" s="94"/>
      <c r="F2725" s="37"/>
    </row>
    <row r="2726" spans="1:6" s="119" customFormat="1" ht="54" customHeight="1" x14ac:dyDescent="0.25">
      <c r="A2726" s="107">
        <v>24</v>
      </c>
      <c r="B2726" s="99" t="s">
        <v>939</v>
      </c>
      <c r="C2726" s="83" t="s">
        <v>138</v>
      </c>
      <c r="D2726" s="83">
        <v>1</v>
      </c>
      <c r="E2726" s="94"/>
      <c r="F2726" s="37"/>
    </row>
    <row r="2727" spans="1:6" ht="38.25" x14ac:dyDescent="0.25">
      <c r="A2727" s="79">
        <v>25</v>
      </c>
      <c r="B2727" s="80" t="s">
        <v>940</v>
      </c>
      <c r="C2727" s="78" t="s">
        <v>138</v>
      </c>
      <c r="D2727" s="78">
        <v>2</v>
      </c>
      <c r="E2727" s="94"/>
      <c r="F2727" s="37"/>
    </row>
    <row r="2728" spans="1:6" ht="41.25" customHeight="1" x14ac:dyDescent="0.25">
      <c r="A2728" s="79">
        <v>26</v>
      </c>
      <c r="B2728" s="80" t="s">
        <v>1371</v>
      </c>
      <c r="C2728" s="78" t="s">
        <v>138</v>
      </c>
      <c r="D2728" s="78">
        <v>8</v>
      </c>
      <c r="E2728" s="94"/>
      <c r="F2728" s="37"/>
    </row>
    <row r="2729" spans="1:6" ht="76.5" x14ac:dyDescent="0.25">
      <c r="A2729" s="79">
        <v>27</v>
      </c>
      <c r="B2729" s="80" t="s">
        <v>1372</v>
      </c>
      <c r="C2729" s="78" t="s">
        <v>138</v>
      </c>
      <c r="D2729" s="78">
        <v>8</v>
      </c>
      <c r="E2729" s="94"/>
      <c r="F2729" s="37"/>
    </row>
    <row r="2730" spans="1:6" ht="38.25" x14ac:dyDescent="0.25">
      <c r="A2730" s="79">
        <v>28</v>
      </c>
      <c r="B2730" s="80" t="s">
        <v>1373</v>
      </c>
      <c r="C2730" s="78" t="s">
        <v>138</v>
      </c>
      <c r="D2730" s="78">
        <v>4</v>
      </c>
      <c r="E2730" s="94"/>
      <c r="F2730" s="37"/>
    </row>
    <row r="2731" spans="1:6" x14ac:dyDescent="0.25">
      <c r="A2731" s="79">
        <v>29</v>
      </c>
      <c r="B2731" s="80" t="s">
        <v>941</v>
      </c>
      <c r="C2731" s="78" t="s">
        <v>622</v>
      </c>
      <c r="D2731" s="78">
        <v>368</v>
      </c>
      <c r="E2731" s="94"/>
      <c r="F2731" s="37"/>
    </row>
    <row r="2732" spans="1:6" x14ac:dyDescent="0.25">
      <c r="A2732" s="79">
        <v>30</v>
      </c>
      <c r="B2732" s="80" t="s">
        <v>942</v>
      </c>
      <c r="C2732" s="78" t="s">
        <v>622</v>
      </c>
      <c r="D2732" s="78">
        <v>184</v>
      </c>
      <c r="E2732" s="94"/>
      <c r="F2732" s="37"/>
    </row>
    <row r="2733" spans="1:6" x14ac:dyDescent="0.25">
      <c r="A2733" s="79">
        <v>31</v>
      </c>
      <c r="B2733" s="80" t="s">
        <v>943</v>
      </c>
      <c r="C2733" s="78" t="s">
        <v>622</v>
      </c>
      <c r="D2733" s="78">
        <v>384</v>
      </c>
      <c r="E2733" s="94"/>
      <c r="F2733" s="37"/>
    </row>
    <row r="2734" spans="1:6" x14ac:dyDescent="0.25">
      <c r="A2734" s="79">
        <v>32</v>
      </c>
      <c r="B2734" s="80" t="s">
        <v>944</v>
      </c>
      <c r="C2734" s="78" t="s">
        <v>622</v>
      </c>
      <c r="D2734" s="78">
        <v>177</v>
      </c>
      <c r="E2734" s="94"/>
      <c r="F2734" s="37"/>
    </row>
    <row r="2735" spans="1:6" x14ac:dyDescent="0.25">
      <c r="A2735" s="79">
        <v>33</v>
      </c>
      <c r="B2735" s="80" t="s">
        <v>945</v>
      </c>
      <c r="C2735" s="78" t="s">
        <v>622</v>
      </c>
      <c r="D2735" s="78">
        <v>14</v>
      </c>
      <c r="E2735" s="94"/>
      <c r="F2735" s="37"/>
    </row>
    <row r="2736" spans="1:6" x14ac:dyDescent="0.25">
      <c r="A2736" s="79">
        <v>34</v>
      </c>
      <c r="B2736" s="80" t="s">
        <v>946</v>
      </c>
      <c r="C2736" s="78" t="s">
        <v>622</v>
      </c>
      <c r="D2736" s="78">
        <v>106</v>
      </c>
      <c r="E2736" s="94"/>
      <c r="F2736" s="37"/>
    </row>
    <row r="2737" spans="1:6" x14ac:dyDescent="0.25">
      <c r="A2737" s="79">
        <v>35</v>
      </c>
      <c r="B2737" s="80" t="s">
        <v>947</v>
      </c>
      <c r="C2737" s="78" t="s">
        <v>622</v>
      </c>
      <c r="D2737" s="78">
        <v>114</v>
      </c>
      <c r="E2737" s="94"/>
      <c r="F2737" s="37"/>
    </row>
    <row r="2738" spans="1:6" x14ac:dyDescent="0.25">
      <c r="A2738" s="79">
        <v>36</v>
      </c>
      <c r="B2738" s="80" t="s">
        <v>948</v>
      </c>
      <c r="C2738" s="78" t="s">
        <v>622</v>
      </c>
      <c r="D2738" s="78">
        <v>14</v>
      </c>
      <c r="E2738" s="94"/>
      <c r="F2738" s="37"/>
    </row>
    <row r="2739" spans="1:6" x14ac:dyDescent="0.25">
      <c r="A2739" s="79">
        <v>37</v>
      </c>
      <c r="B2739" s="80" t="s">
        <v>949</v>
      </c>
      <c r="C2739" s="78" t="s">
        <v>138</v>
      </c>
      <c r="D2739" s="78">
        <v>1</v>
      </c>
      <c r="E2739" s="94"/>
      <c r="F2739" s="37"/>
    </row>
    <row r="2740" spans="1:6" x14ac:dyDescent="0.25">
      <c r="A2740" s="79">
        <v>38</v>
      </c>
      <c r="B2740" s="80" t="s">
        <v>1374</v>
      </c>
      <c r="C2740" s="78" t="s">
        <v>950</v>
      </c>
      <c r="D2740" s="78">
        <v>720</v>
      </c>
      <c r="E2740" s="94"/>
      <c r="F2740" s="37"/>
    </row>
    <row r="2741" spans="1:6" ht="14.25" customHeight="1" x14ac:dyDescent="0.25">
      <c r="A2741" s="79">
        <v>39</v>
      </c>
      <c r="B2741" s="80" t="s">
        <v>1375</v>
      </c>
      <c r="C2741" s="78" t="s">
        <v>950</v>
      </c>
      <c r="D2741" s="78">
        <v>120</v>
      </c>
      <c r="E2741" s="94"/>
      <c r="F2741" s="37"/>
    </row>
    <row r="2742" spans="1:6" ht="14.25" customHeight="1" x14ac:dyDescent="0.25">
      <c r="A2742" s="79">
        <v>40</v>
      </c>
      <c r="B2742" s="80" t="s">
        <v>951</v>
      </c>
      <c r="C2742" s="78" t="s">
        <v>138</v>
      </c>
      <c r="D2742" s="78">
        <v>22</v>
      </c>
      <c r="E2742" s="94"/>
      <c r="F2742" s="37"/>
    </row>
    <row r="2743" spans="1:6" ht="14.25" customHeight="1" x14ac:dyDescent="0.25">
      <c r="A2743" s="79">
        <v>41</v>
      </c>
      <c r="B2743" s="80" t="s">
        <v>1376</v>
      </c>
      <c r="C2743" s="78" t="s">
        <v>446</v>
      </c>
      <c r="D2743" s="78">
        <v>16</v>
      </c>
      <c r="E2743" s="94"/>
      <c r="F2743" s="37"/>
    </row>
    <row r="2744" spans="1:6" ht="14.25" customHeight="1" x14ac:dyDescent="0.25">
      <c r="A2744" s="79">
        <v>42</v>
      </c>
      <c r="B2744" s="80" t="s">
        <v>1377</v>
      </c>
      <c r="C2744" s="78" t="s">
        <v>446</v>
      </c>
      <c r="D2744" s="78">
        <v>10</v>
      </c>
      <c r="E2744" s="94"/>
      <c r="F2744" s="37"/>
    </row>
    <row r="2745" spans="1:6" ht="14.25" customHeight="1" x14ac:dyDescent="0.25">
      <c r="A2745" s="79">
        <v>43</v>
      </c>
      <c r="B2745" s="80" t="s">
        <v>1378</v>
      </c>
      <c r="C2745" s="78" t="s">
        <v>446</v>
      </c>
      <c r="D2745" s="78">
        <v>360</v>
      </c>
      <c r="E2745" s="94"/>
      <c r="F2745" s="37"/>
    </row>
    <row r="2746" spans="1:6" ht="14.25" customHeight="1" x14ac:dyDescent="0.25">
      <c r="A2746" s="79">
        <v>44</v>
      </c>
      <c r="B2746" s="80" t="s">
        <v>952</v>
      </c>
      <c r="C2746" s="78" t="s">
        <v>446</v>
      </c>
      <c r="D2746" s="78">
        <v>30</v>
      </c>
      <c r="E2746" s="94"/>
      <c r="F2746" s="37"/>
    </row>
    <row r="2747" spans="1:6" ht="14.25" customHeight="1" x14ac:dyDescent="0.25">
      <c r="A2747" s="79">
        <v>45</v>
      </c>
      <c r="B2747" s="80" t="s">
        <v>953</v>
      </c>
      <c r="C2747" s="78" t="s">
        <v>446</v>
      </c>
      <c r="D2747" s="78">
        <v>110</v>
      </c>
      <c r="E2747" s="94"/>
      <c r="F2747" s="37"/>
    </row>
    <row r="2748" spans="1:6" ht="14.25" customHeight="1" x14ac:dyDescent="0.25">
      <c r="A2748" s="79">
        <v>46</v>
      </c>
      <c r="B2748" s="80" t="s">
        <v>954</v>
      </c>
      <c r="C2748" s="78" t="s">
        <v>955</v>
      </c>
      <c r="D2748" s="78">
        <v>340</v>
      </c>
      <c r="E2748" s="94"/>
      <c r="F2748" s="37"/>
    </row>
    <row r="2749" spans="1:6" ht="24.75" customHeight="1" x14ac:dyDescent="0.25">
      <c r="A2749" s="79">
        <v>47</v>
      </c>
      <c r="B2749" s="80" t="s">
        <v>956</v>
      </c>
      <c r="C2749" s="78" t="s">
        <v>950</v>
      </c>
      <c r="D2749" s="78">
        <v>720</v>
      </c>
      <c r="E2749" s="94"/>
      <c r="F2749" s="37"/>
    </row>
    <row r="2750" spans="1:6" ht="14.25" customHeight="1" x14ac:dyDescent="0.25">
      <c r="A2750" s="79">
        <v>48</v>
      </c>
      <c r="B2750" s="80" t="s">
        <v>957</v>
      </c>
      <c r="C2750" s="78" t="s">
        <v>138</v>
      </c>
      <c r="D2750" s="78">
        <v>10</v>
      </c>
      <c r="E2750" s="94"/>
      <c r="F2750" s="37"/>
    </row>
    <row r="2751" spans="1:6" ht="14.25" customHeight="1" x14ac:dyDescent="0.25">
      <c r="A2751" s="79">
        <v>49</v>
      </c>
      <c r="B2751" s="80" t="s">
        <v>958</v>
      </c>
      <c r="C2751" s="78" t="s">
        <v>138</v>
      </c>
      <c r="D2751" s="78">
        <v>10</v>
      </c>
      <c r="E2751" s="94"/>
      <c r="F2751" s="37"/>
    </row>
    <row r="2752" spans="1:6" ht="14.25" customHeight="1" x14ac:dyDescent="0.25">
      <c r="A2752" s="79">
        <v>50</v>
      </c>
      <c r="B2752" s="80" t="s">
        <v>959</v>
      </c>
      <c r="C2752" s="78" t="s">
        <v>138</v>
      </c>
      <c r="D2752" s="78">
        <v>6</v>
      </c>
      <c r="E2752" s="94"/>
      <c r="F2752" s="37"/>
    </row>
    <row r="2753" spans="1:9" s="9" customFormat="1" x14ac:dyDescent="0.25">
      <c r="A2753" s="22" t="s">
        <v>4</v>
      </c>
      <c r="B2753" s="23" t="s">
        <v>5</v>
      </c>
      <c r="C2753" s="24" t="s">
        <v>6</v>
      </c>
      <c r="D2753" s="24" t="s">
        <v>7</v>
      </c>
      <c r="E2753" s="24"/>
      <c r="F2753" s="24"/>
      <c r="G2753" s="110"/>
      <c r="H2753" s="110"/>
      <c r="I2753" s="110"/>
    </row>
    <row r="2754" spans="1:9" s="21" customFormat="1" x14ac:dyDescent="0.25">
      <c r="A2754" s="29" t="s">
        <v>51</v>
      </c>
      <c r="B2754" s="30"/>
      <c r="C2754" s="31"/>
      <c r="D2754" s="32"/>
      <c r="E2754" s="32"/>
      <c r="F2754" s="32"/>
      <c r="G2754" s="33"/>
    </row>
    <row r="2755" spans="1:9" ht="14.45" customHeight="1" x14ac:dyDescent="0.25">
      <c r="A2755" s="209"/>
      <c r="B2755" s="148" t="s">
        <v>960</v>
      </c>
      <c r="C2755" s="145"/>
      <c r="D2755" s="145"/>
      <c r="E2755" s="94"/>
      <c r="F2755" s="78"/>
    </row>
    <row r="2756" spans="1:9" ht="63.75" x14ac:dyDescent="0.25">
      <c r="A2756" s="79">
        <v>1</v>
      </c>
      <c r="B2756" s="80" t="s">
        <v>1379</v>
      </c>
      <c r="C2756" s="78" t="s">
        <v>138</v>
      </c>
      <c r="D2756" s="78">
        <v>12</v>
      </c>
      <c r="E2756" s="94"/>
      <c r="F2756" s="37"/>
    </row>
    <row r="2757" spans="1:9" ht="63.75" customHeight="1" x14ac:dyDescent="0.25">
      <c r="A2757" s="79">
        <v>2</v>
      </c>
      <c r="B2757" s="80" t="s">
        <v>1380</v>
      </c>
      <c r="C2757" s="78" t="s">
        <v>138</v>
      </c>
      <c r="D2757" s="78">
        <v>3</v>
      </c>
      <c r="E2757" s="94"/>
      <c r="F2757" s="37"/>
    </row>
    <row r="2758" spans="1:9" ht="66.75" customHeight="1" x14ac:dyDescent="0.25">
      <c r="A2758" s="79">
        <v>3</v>
      </c>
      <c r="B2758" s="80" t="s">
        <v>1381</v>
      </c>
      <c r="C2758" s="78" t="s">
        <v>138</v>
      </c>
      <c r="D2758" s="78">
        <v>9</v>
      </c>
      <c r="E2758" s="94"/>
      <c r="F2758" s="37"/>
    </row>
    <row r="2759" spans="1:9" ht="51.75" customHeight="1" x14ac:dyDescent="0.25">
      <c r="A2759" s="79">
        <v>4</v>
      </c>
      <c r="B2759" s="80" t="s">
        <v>1382</v>
      </c>
      <c r="C2759" s="78" t="s">
        <v>138</v>
      </c>
      <c r="D2759" s="78">
        <v>3</v>
      </c>
      <c r="E2759" s="94"/>
      <c r="F2759" s="37"/>
    </row>
    <row r="2760" spans="1:9" ht="65.45" customHeight="1" x14ac:dyDescent="0.25">
      <c r="A2760" s="79">
        <v>5</v>
      </c>
      <c r="B2760" s="80" t="s">
        <v>1383</v>
      </c>
      <c r="C2760" s="78" t="s">
        <v>138</v>
      </c>
      <c r="D2760" s="78">
        <v>3</v>
      </c>
      <c r="E2760" s="94"/>
      <c r="F2760" s="37"/>
    </row>
    <row r="2761" spans="1:9" ht="29.25" customHeight="1" x14ac:dyDescent="0.25">
      <c r="A2761" s="79">
        <v>6</v>
      </c>
      <c r="B2761" s="80" t="s">
        <v>1384</v>
      </c>
      <c r="C2761" s="78" t="s">
        <v>138</v>
      </c>
      <c r="D2761" s="78">
        <v>5</v>
      </c>
      <c r="E2761" s="94"/>
      <c r="F2761" s="37"/>
    </row>
    <row r="2762" spans="1:9" ht="15.75" customHeight="1" x14ac:dyDescent="0.25">
      <c r="A2762" s="79">
        <v>7</v>
      </c>
      <c r="B2762" s="80" t="s">
        <v>1385</v>
      </c>
      <c r="C2762" s="78" t="s">
        <v>138</v>
      </c>
      <c r="D2762" s="78">
        <v>17</v>
      </c>
      <c r="E2762" s="94"/>
      <c r="F2762" s="37"/>
    </row>
    <row r="2763" spans="1:9" s="119" customFormat="1" ht="41.45" customHeight="1" x14ac:dyDescent="0.25">
      <c r="A2763" s="107">
        <v>8</v>
      </c>
      <c r="B2763" s="99" t="s">
        <v>961</v>
      </c>
      <c r="C2763" s="83" t="s">
        <v>138</v>
      </c>
      <c r="D2763" s="83">
        <v>1</v>
      </c>
      <c r="E2763" s="94"/>
      <c r="F2763" s="37"/>
    </row>
    <row r="2764" spans="1:9" ht="136.15" customHeight="1" x14ac:dyDescent="0.25">
      <c r="A2764" s="79">
        <v>11</v>
      </c>
      <c r="B2764" s="80" t="s">
        <v>1367</v>
      </c>
      <c r="C2764" s="78" t="s">
        <v>138</v>
      </c>
      <c r="D2764" s="78">
        <v>3</v>
      </c>
      <c r="E2764" s="94"/>
      <c r="F2764" s="37"/>
    </row>
    <row r="2765" spans="1:9" ht="41.25" customHeight="1" x14ac:dyDescent="0.25">
      <c r="A2765" s="79">
        <v>12</v>
      </c>
      <c r="B2765" s="80" t="s">
        <v>1386</v>
      </c>
      <c r="C2765" s="78" t="s">
        <v>138</v>
      </c>
      <c r="D2765" s="78">
        <v>30</v>
      </c>
      <c r="E2765" s="94"/>
      <c r="F2765" s="37"/>
    </row>
    <row r="2766" spans="1:9" ht="17.25" customHeight="1" x14ac:dyDescent="0.25">
      <c r="A2766" s="79">
        <v>13</v>
      </c>
      <c r="B2766" s="80" t="s">
        <v>1387</v>
      </c>
      <c r="C2766" s="78" t="s">
        <v>138</v>
      </c>
      <c r="D2766" s="78">
        <v>6</v>
      </c>
      <c r="E2766" s="94"/>
      <c r="F2766" s="37"/>
    </row>
    <row r="2767" spans="1:9" ht="15" customHeight="1" x14ac:dyDescent="0.25">
      <c r="A2767" s="79">
        <v>14</v>
      </c>
      <c r="B2767" s="80" t="s">
        <v>1370</v>
      </c>
      <c r="C2767" s="78" t="s">
        <v>138</v>
      </c>
      <c r="D2767" s="78">
        <v>3</v>
      </c>
      <c r="E2767" s="94"/>
      <c r="F2767" s="37"/>
    </row>
    <row r="2768" spans="1:9" ht="64.150000000000006" customHeight="1" x14ac:dyDescent="0.25">
      <c r="A2768" s="79">
        <v>15</v>
      </c>
      <c r="B2768" s="80" t="s">
        <v>1388</v>
      </c>
      <c r="C2768" s="78" t="s">
        <v>138</v>
      </c>
      <c r="D2768" s="78">
        <v>3</v>
      </c>
      <c r="E2768" s="94"/>
      <c r="F2768" s="37"/>
    </row>
    <row r="2769" spans="1:6" ht="29.45" customHeight="1" x14ac:dyDescent="0.25">
      <c r="A2769" s="79">
        <v>16</v>
      </c>
      <c r="B2769" s="80" t="s">
        <v>1389</v>
      </c>
      <c r="C2769" s="78" t="s">
        <v>138</v>
      </c>
      <c r="D2769" s="78">
        <v>6</v>
      </c>
      <c r="E2769" s="94"/>
      <c r="F2769" s="37"/>
    </row>
    <row r="2770" spans="1:6" x14ac:dyDescent="0.25">
      <c r="A2770" s="79">
        <v>17</v>
      </c>
      <c r="B2770" s="80" t="s">
        <v>942</v>
      </c>
      <c r="C2770" s="78" t="s">
        <v>622</v>
      </c>
      <c r="D2770" s="78">
        <v>480</v>
      </c>
      <c r="E2770" s="94"/>
      <c r="F2770" s="37"/>
    </row>
    <row r="2771" spans="1:6" x14ac:dyDescent="0.25">
      <c r="A2771" s="79">
        <v>18</v>
      </c>
      <c r="B2771" s="80" t="s">
        <v>943</v>
      </c>
      <c r="C2771" s="78" t="s">
        <v>622</v>
      </c>
      <c r="D2771" s="78">
        <v>36</v>
      </c>
      <c r="E2771" s="94"/>
      <c r="F2771" s="37"/>
    </row>
    <row r="2772" spans="1:6" x14ac:dyDescent="0.25">
      <c r="A2772" s="79">
        <v>19</v>
      </c>
      <c r="B2772" s="80" t="s">
        <v>944</v>
      </c>
      <c r="C2772" s="78" t="s">
        <v>622</v>
      </c>
      <c r="D2772" s="78">
        <v>470</v>
      </c>
      <c r="E2772" s="94"/>
      <c r="F2772" s="37"/>
    </row>
    <row r="2773" spans="1:6" x14ac:dyDescent="0.25">
      <c r="A2773" s="79">
        <v>20</v>
      </c>
      <c r="B2773" s="80" t="s">
        <v>946</v>
      </c>
      <c r="C2773" s="78" t="s">
        <v>622</v>
      </c>
      <c r="D2773" s="78">
        <v>38</v>
      </c>
      <c r="E2773" s="94"/>
      <c r="F2773" s="37"/>
    </row>
    <row r="2774" spans="1:6" x14ac:dyDescent="0.25">
      <c r="A2774" s="79">
        <v>21</v>
      </c>
      <c r="B2774" s="80" t="s">
        <v>947</v>
      </c>
      <c r="C2774" s="78" t="s">
        <v>622</v>
      </c>
      <c r="D2774" s="78">
        <v>34</v>
      </c>
      <c r="E2774" s="94"/>
      <c r="F2774" s="37"/>
    </row>
    <row r="2775" spans="1:6" x14ac:dyDescent="0.25">
      <c r="A2775" s="79">
        <v>22</v>
      </c>
      <c r="B2775" s="80" t="s">
        <v>949</v>
      </c>
      <c r="C2775" s="78" t="s">
        <v>138</v>
      </c>
      <c r="D2775" s="78">
        <v>1</v>
      </c>
      <c r="E2775" s="94"/>
      <c r="F2775" s="37"/>
    </row>
    <row r="2776" spans="1:6" x14ac:dyDescent="0.25">
      <c r="A2776" s="79">
        <v>23</v>
      </c>
      <c r="B2776" s="80" t="s">
        <v>1374</v>
      </c>
      <c r="C2776" s="78" t="s">
        <v>950</v>
      </c>
      <c r="D2776" s="78">
        <v>580</v>
      </c>
      <c r="E2776" s="94"/>
      <c r="F2776" s="37"/>
    </row>
    <row r="2777" spans="1:6" ht="27.6" customHeight="1" x14ac:dyDescent="0.25">
      <c r="A2777" s="79">
        <v>24</v>
      </c>
      <c r="B2777" s="80" t="s">
        <v>1390</v>
      </c>
      <c r="C2777" s="78" t="s">
        <v>950</v>
      </c>
      <c r="D2777" s="78">
        <v>86</v>
      </c>
      <c r="E2777" s="94"/>
      <c r="F2777" s="37"/>
    </row>
    <row r="2778" spans="1:6" ht="14.25" customHeight="1" x14ac:dyDescent="0.25">
      <c r="A2778" s="79">
        <v>25</v>
      </c>
      <c r="B2778" s="80" t="s">
        <v>951</v>
      </c>
      <c r="C2778" s="78" t="s">
        <v>138</v>
      </c>
      <c r="D2778" s="78">
        <v>14</v>
      </c>
      <c r="E2778" s="94"/>
      <c r="F2778" s="37"/>
    </row>
    <row r="2779" spans="1:6" ht="30" customHeight="1" x14ac:dyDescent="0.25">
      <c r="A2779" s="79">
        <v>26</v>
      </c>
      <c r="B2779" s="80" t="s">
        <v>1391</v>
      </c>
      <c r="C2779" s="78" t="s">
        <v>446</v>
      </c>
      <c r="D2779" s="78">
        <v>8</v>
      </c>
      <c r="E2779" s="94"/>
      <c r="F2779" s="37"/>
    </row>
    <row r="2780" spans="1:6" ht="30" customHeight="1" x14ac:dyDescent="0.25">
      <c r="A2780" s="79">
        <v>27</v>
      </c>
      <c r="B2780" s="80" t="s">
        <v>1376</v>
      </c>
      <c r="C2780" s="78" t="s">
        <v>446</v>
      </c>
      <c r="D2780" s="78">
        <v>16</v>
      </c>
      <c r="E2780" s="94"/>
      <c r="F2780" s="37"/>
    </row>
    <row r="2781" spans="1:6" ht="30" customHeight="1" x14ac:dyDescent="0.25">
      <c r="A2781" s="79">
        <v>28</v>
      </c>
      <c r="B2781" s="80" t="s">
        <v>1392</v>
      </c>
      <c r="C2781" s="78" t="s">
        <v>446</v>
      </c>
      <c r="D2781" s="78">
        <v>8</v>
      </c>
      <c r="E2781" s="94"/>
      <c r="F2781" s="37"/>
    </row>
    <row r="2782" spans="1:6" ht="30" customHeight="1" x14ac:dyDescent="0.25">
      <c r="A2782" s="79">
        <v>29</v>
      </c>
      <c r="B2782" s="80" t="s">
        <v>1393</v>
      </c>
      <c r="C2782" s="78" t="s">
        <v>446</v>
      </c>
      <c r="D2782" s="78">
        <v>50</v>
      </c>
      <c r="E2782" s="94"/>
      <c r="F2782" s="37"/>
    </row>
    <row r="2783" spans="1:6" ht="14.25" customHeight="1" x14ac:dyDescent="0.25">
      <c r="A2783" s="79">
        <v>30</v>
      </c>
      <c r="B2783" s="80" t="s">
        <v>952</v>
      </c>
      <c r="C2783" s="78" t="s">
        <v>446</v>
      </c>
      <c r="D2783" s="78">
        <v>30</v>
      </c>
      <c r="E2783" s="94"/>
      <c r="F2783" s="37"/>
    </row>
    <row r="2784" spans="1:6" ht="14.25" customHeight="1" x14ac:dyDescent="0.25">
      <c r="A2784" s="79">
        <v>31</v>
      </c>
      <c r="B2784" s="80" t="s">
        <v>962</v>
      </c>
      <c r="C2784" s="78" t="s">
        <v>446</v>
      </c>
      <c r="D2784" s="78">
        <v>80</v>
      </c>
      <c r="E2784" s="94"/>
      <c r="F2784" s="37"/>
    </row>
    <row r="2785" spans="1:9" ht="14.25" customHeight="1" x14ac:dyDescent="0.25">
      <c r="A2785" s="79">
        <v>32</v>
      </c>
      <c r="B2785" s="80" t="s">
        <v>954</v>
      </c>
      <c r="C2785" s="78" t="s">
        <v>955</v>
      </c>
      <c r="D2785" s="78">
        <v>220</v>
      </c>
      <c r="E2785" s="94"/>
      <c r="F2785" s="37"/>
    </row>
    <row r="2786" spans="1:9" ht="13.9" customHeight="1" x14ac:dyDescent="0.25">
      <c r="A2786" s="79">
        <v>33</v>
      </c>
      <c r="B2786" s="80" t="s">
        <v>956</v>
      </c>
      <c r="C2786" s="78" t="s">
        <v>950</v>
      </c>
      <c r="D2786" s="78">
        <v>580</v>
      </c>
      <c r="E2786" s="94"/>
      <c r="F2786" s="37"/>
    </row>
    <row r="2787" spans="1:9" ht="14.25" customHeight="1" x14ac:dyDescent="0.25">
      <c r="A2787" s="79">
        <v>34</v>
      </c>
      <c r="B2787" s="80" t="s">
        <v>957</v>
      </c>
      <c r="C2787" s="78" t="s">
        <v>138</v>
      </c>
      <c r="D2787" s="78">
        <v>7</v>
      </c>
      <c r="E2787" s="94"/>
      <c r="F2787" s="37"/>
    </row>
    <row r="2788" spans="1:9" ht="14.25" customHeight="1" x14ac:dyDescent="0.25">
      <c r="A2788" s="79">
        <v>35</v>
      </c>
      <c r="B2788" s="80" t="s">
        <v>958</v>
      </c>
      <c r="C2788" s="78" t="s">
        <v>138</v>
      </c>
      <c r="D2788" s="78">
        <v>7</v>
      </c>
      <c r="E2788" s="94"/>
      <c r="F2788" s="37"/>
    </row>
    <row r="2789" spans="1:9" ht="14.25" customHeight="1" x14ac:dyDescent="0.25">
      <c r="A2789" s="79">
        <v>36</v>
      </c>
      <c r="B2789" s="80" t="s">
        <v>959</v>
      </c>
      <c r="C2789" s="78" t="s">
        <v>138</v>
      </c>
      <c r="D2789" s="78">
        <v>4</v>
      </c>
      <c r="E2789" s="94"/>
      <c r="F2789" s="37"/>
    </row>
    <row r="2790" spans="1:9" s="9" customFormat="1" x14ac:dyDescent="0.25">
      <c r="A2790" s="22" t="s">
        <v>4</v>
      </c>
      <c r="B2790" s="23" t="s">
        <v>5</v>
      </c>
      <c r="C2790" s="24" t="s">
        <v>6</v>
      </c>
      <c r="D2790" s="24" t="s">
        <v>7</v>
      </c>
      <c r="E2790" s="24"/>
      <c r="F2790" s="24"/>
      <c r="G2790" s="110"/>
      <c r="H2790" s="110"/>
      <c r="I2790" s="110"/>
    </row>
    <row r="2791" spans="1:9" s="21" customFormat="1" x14ac:dyDescent="0.25">
      <c r="A2791" s="29" t="s">
        <v>59</v>
      </c>
      <c r="B2791" s="30"/>
      <c r="C2791" s="31"/>
      <c r="D2791" s="32"/>
      <c r="E2791" s="32"/>
      <c r="F2791" s="32"/>
      <c r="G2791" s="33"/>
    </row>
    <row r="2792" spans="1:9" ht="16.149999999999999" customHeight="1" x14ac:dyDescent="0.25">
      <c r="A2792" s="209"/>
      <c r="B2792" s="148" t="s">
        <v>963</v>
      </c>
      <c r="C2792" s="145"/>
      <c r="D2792" s="145"/>
      <c r="E2792" s="94"/>
      <c r="F2792" s="78"/>
    </row>
    <row r="2793" spans="1:9" ht="66.75" customHeight="1" x14ac:dyDescent="0.25">
      <c r="A2793" s="79">
        <v>1</v>
      </c>
      <c r="B2793" s="80" t="s">
        <v>1394</v>
      </c>
      <c r="C2793" s="78" t="s">
        <v>138</v>
      </c>
      <c r="D2793" s="78">
        <v>3</v>
      </c>
      <c r="E2793" s="95"/>
      <c r="F2793" s="37"/>
    </row>
    <row r="2794" spans="1:9" ht="63.75" customHeight="1" x14ac:dyDescent="0.25">
      <c r="A2794" s="79">
        <v>2</v>
      </c>
      <c r="B2794" s="80" t="s">
        <v>1395</v>
      </c>
      <c r="C2794" s="78" t="s">
        <v>138</v>
      </c>
      <c r="D2794" s="78">
        <v>1</v>
      </c>
      <c r="E2794" s="95"/>
      <c r="F2794" s="37"/>
    </row>
    <row r="2795" spans="1:9" ht="65.25" customHeight="1" x14ac:dyDescent="0.25">
      <c r="A2795" s="79">
        <v>3</v>
      </c>
      <c r="B2795" s="80" t="s">
        <v>1358</v>
      </c>
      <c r="C2795" s="78" t="s">
        <v>138</v>
      </c>
      <c r="D2795" s="78">
        <v>17</v>
      </c>
      <c r="E2795" s="95"/>
      <c r="F2795" s="37"/>
    </row>
    <row r="2796" spans="1:9" ht="66" customHeight="1" x14ac:dyDescent="0.25">
      <c r="A2796" s="79">
        <v>4</v>
      </c>
      <c r="B2796" s="80" t="s">
        <v>1396</v>
      </c>
      <c r="C2796" s="78" t="s">
        <v>138</v>
      </c>
      <c r="D2796" s="78">
        <v>7</v>
      </c>
      <c r="E2796" s="95"/>
      <c r="F2796" s="37"/>
    </row>
    <row r="2797" spans="1:9" ht="66.75" customHeight="1" x14ac:dyDescent="0.25">
      <c r="A2797" s="79">
        <v>5</v>
      </c>
      <c r="B2797" s="80" t="s">
        <v>1397</v>
      </c>
      <c r="C2797" s="78" t="s">
        <v>138</v>
      </c>
      <c r="D2797" s="78">
        <v>3</v>
      </c>
      <c r="E2797" s="95"/>
      <c r="F2797" s="37"/>
    </row>
    <row r="2798" spans="1:9" ht="54" customHeight="1" x14ac:dyDescent="0.25">
      <c r="A2798" s="79">
        <v>6</v>
      </c>
      <c r="B2798" s="80" t="s">
        <v>1398</v>
      </c>
      <c r="C2798" s="78" t="s">
        <v>138</v>
      </c>
      <c r="D2798" s="78">
        <v>1</v>
      </c>
      <c r="E2798" s="95"/>
      <c r="F2798" s="37"/>
    </row>
    <row r="2799" spans="1:9" ht="56.25" customHeight="1" x14ac:dyDescent="0.25">
      <c r="A2799" s="79">
        <v>7</v>
      </c>
      <c r="B2799" s="80" t="s">
        <v>1399</v>
      </c>
      <c r="C2799" s="78" t="s">
        <v>138</v>
      </c>
      <c r="D2799" s="78">
        <v>3</v>
      </c>
      <c r="E2799" s="95"/>
      <c r="F2799" s="37"/>
    </row>
    <row r="2800" spans="1:9" ht="54.75" customHeight="1" x14ac:dyDescent="0.25">
      <c r="A2800" s="79">
        <v>8</v>
      </c>
      <c r="B2800" s="80" t="s">
        <v>1400</v>
      </c>
      <c r="C2800" s="78" t="s">
        <v>138</v>
      </c>
      <c r="D2800" s="78">
        <v>4</v>
      </c>
      <c r="E2800" s="95"/>
      <c r="F2800" s="37"/>
    </row>
    <row r="2801" spans="1:6" ht="54.75" customHeight="1" x14ac:dyDescent="0.25">
      <c r="A2801" s="79" t="s">
        <v>964</v>
      </c>
      <c r="B2801" s="80" t="s">
        <v>1401</v>
      </c>
      <c r="C2801" s="78" t="s">
        <v>138</v>
      </c>
      <c r="D2801" s="78">
        <v>2</v>
      </c>
      <c r="E2801" s="95"/>
      <c r="F2801" s="37"/>
    </row>
    <row r="2802" spans="1:6" ht="40.5" customHeight="1" x14ac:dyDescent="0.25">
      <c r="A2802" s="79">
        <v>9</v>
      </c>
      <c r="B2802" s="80" t="s">
        <v>936</v>
      </c>
      <c r="C2802" s="78" t="s">
        <v>138</v>
      </c>
      <c r="D2802" s="78">
        <v>3</v>
      </c>
      <c r="E2802" s="94"/>
      <c r="F2802" s="37"/>
    </row>
    <row r="2803" spans="1:6" ht="107.45" customHeight="1" x14ac:dyDescent="0.25">
      <c r="A2803" s="79">
        <v>10</v>
      </c>
      <c r="B2803" s="80" t="s">
        <v>1402</v>
      </c>
      <c r="C2803" s="78" t="s">
        <v>138</v>
      </c>
      <c r="D2803" s="78">
        <v>3</v>
      </c>
      <c r="E2803" s="95"/>
      <c r="F2803" s="37"/>
    </row>
    <row r="2804" spans="1:6" s="119" customFormat="1" ht="28.5" customHeight="1" x14ac:dyDescent="0.25">
      <c r="A2804" s="107">
        <v>11</v>
      </c>
      <c r="B2804" s="99" t="s">
        <v>1403</v>
      </c>
      <c r="C2804" s="83" t="s">
        <v>138</v>
      </c>
      <c r="D2804" s="83">
        <v>3</v>
      </c>
      <c r="E2804" s="94"/>
      <c r="F2804" s="37"/>
    </row>
    <row r="2805" spans="1:6" s="119" customFormat="1" ht="28.5" customHeight="1" x14ac:dyDescent="0.25">
      <c r="A2805" s="107">
        <v>12</v>
      </c>
      <c r="B2805" s="99" t="s">
        <v>1404</v>
      </c>
      <c r="C2805" s="83" t="s">
        <v>138</v>
      </c>
      <c r="D2805" s="83">
        <v>6</v>
      </c>
      <c r="E2805" s="94"/>
      <c r="F2805" s="37"/>
    </row>
    <row r="2806" spans="1:6" ht="17.25" customHeight="1" x14ac:dyDescent="0.25">
      <c r="A2806" s="79">
        <v>13</v>
      </c>
      <c r="B2806" s="80" t="s">
        <v>1385</v>
      </c>
      <c r="C2806" s="78" t="s">
        <v>138</v>
      </c>
      <c r="D2806" s="78">
        <v>15</v>
      </c>
      <c r="E2806" s="94"/>
      <c r="F2806" s="37"/>
    </row>
    <row r="2807" spans="1:6" ht="51" x14ac:dyDescent="0.25">
      <c r="A2807" s="79">
        <v>14</v>
      </c>
      <c r="B2807" s="80" t="s">
        <v>1405</v>
      </c>
      <c r="C2807" s="78" t="s">
        <v>138</v>
      </c>
      <c r="D2807" s="78">
        <v>1</v>
      </c>
      <c r="E2807" s="94"/>
      <c r="F2807" s="37"/>
    </row>
    <row r="2808" spans="1:6" ht="114.75" customHeight="1" x14ac:dyDescent="0.25">
      <c r="A2808" s="79">
        <v>15</v>
      </c>
      <c r="B2808" s="80" t="s">
        <v>1406</v>
      </c>
      <c r="C2808" s="78" t="s">
        <v>138</v>
      </c>
      <c r="D2808" s="78">
        <v>3</v>
      </c>
      <c r="E2808" s="94"/>
      <c r="F2808" s="37"/>
    </row>
    <row r="2809" spans="1:6" ht="42.75" customHeight="1" x14ac:dyDescent="0.25">
      <c r="A2809" s="79">
        <v>16</v>
      </c>
      <c r="B2809" s="80" t="s">
        <v>1407</v>
      </c>
      <c r="C2809" s="78" t="s">
        <v>138</v>
      </c>
      <c r="D2809" s="78">
        <v>65</v>
      </c>
      <c r="E2809" s="94"/>
      <c r="F2809" s="37"/>
    </row>
    <row r="2810" spans="1:6" x14ac:dyDescent="0.25">
      <c r="A2810" s="79">
        <v>17</v>
      </c>
      <c r="B2810" s="80" t="s">
        <v>965</v>
      </c>
      <c r="C2810" s="78" t="s">
        <v>138</v>
      </c>
      <c r="D2810" s="78">
        <v>3</v>
      </c>
      <c r="E2810" s="94"/>
      <c r="F2810" s="37"/>
    </row>
    <row r="2811" spans="1:6" x14ac:dyDescent="0.25">
      <c r="A2811" s="79">
        <v>18</v>
      </c>
      <c r="B2811" s="80" t="s">
        <v>1408</v>
      </c>
      <c r="C2811" s="78" t="s">
        <v>138</v>
      </c>
      <c r="D2811" s="78">
        <v>6</v>
      </c>
      <c r="E2811" s="94"/>
      <c r="F2811" s="37"/>
    </row>
    <row r="2812" spans="1:6" ht="24.75" customHeight="1" x14ac:dyDescent="0.25">
      <c r="A2812" s="79">
        <v>19</v>
      </c>
      <c r="B2812" s="80" t="s">
        <v>1409</v>
      </c>
      <c r="C2812" s="78" t="s">
        <v>138</v>
      </c>
      <c r="D2812" s="78">
        <v>6</v>
      </c>
      <c r="E2812" s="94"/>
      <c r="F2812" s="37"/>
    </row>
    <row r="2813" spans="1:6" x14ac:dyDescent="0.25">
      <c r="A2813" s="79">
        <v>20</v>
      </c>
      <c r="B2813" s="80" t="s">
        <v>941</v>
      </c>
      <c r="C2813" s="78" t="s">
        <v>622</v>
      </c>
      <c r="D2813" s="78">
        <v>120</v>
      </c>
      <c r="E2813" s="94"/>
      <c r="F2813" s="37"/>
    </row>
    <row r="2814" spans="1:6" x14ac:dyDescent="0.25">
      <c r="A2814" s="79">
        <v>21</v>
      </c>
      <c r="B2814" s="80" t="s">
        <v>942</v>
      </c>
      <c r="C2814" s="78" t="s">
        <v>622</v>
      </c>
      <c r="D2814" s="78">
        <v>330</v>
      </c>
      <c r="E2814" s="94"/>
      <c r="F2814" s="37"/>
    </row>
    <row r="2815" spans="1:6" x14ac:dyDescent="0.25">
      <c r="A2815" s="79">
        <v>22</v>
      </c>
      <c r="B2815" s="80" t="s">
        <v>943</v>
      </c>
      <c r="C2815" s="78" t="s">
        <v>622</v>
      </c>
      <c r="D2815" s="78">
        <v>220</v>
      </c>
      <c r="E2815" s="94"/>
      <c r="F2815" s="37"/>
    </row>
    <row r="2816" spans="1:6" x14ac:dyDescent="0.25">
      <c r="A2816" s="79">
        <v>23</v>
      </c>
      <c r="B2816" s="80" t="s">
        <v>944</v>
      </c>
      <c r="C2816" s="78" t="s">
        <v>622</v>
      </c>
      <c r="D2816" s="78">
        <v>294</v>
      </c>
      <c r="E2816" s="94"/>
      <c r="F2816" s="37"/>
    </row>
    <row r="2817" spans="1:6" x14ac:dyDescent="0.25">
      <c r="A2817" s="79">
        <v>24</v>
      </c>
      <c r="B2817" s="80" t="s">
        <v>945</v>
      </c>
      <c r="C2817" s="78" t="s">
        <v>622</v>
      </c>
      <c r="D2817" s="78">
        <v>10</v>
      </c>
      <c r="E2817" s="94"/>
      <c r="F2817" s="37"/>
    </row>
    <row r="2818" spans="1:6" x14ac:dyDescent="0.25">
      <c r="A2818" s="79">
        <v>25</v>
      </c>
      <c r="B2818" s="80" t="s">
        <v>946</v>
      </c>
      <c r="C2818" s="78" t="s">
        <v>622</v>
      </c>
      <c r="D2818" s="78">
        <v>56</v>
      </c>
      <c r="E2818" s="94"/>
      <c r="F2818" s="37"/>
    </row>
    <row r="2819" spans="1:6" x14ac:dyDescent="0.25">
      <c r="A2819" s="79">
        <v>26</v>
      </c>
      <c r="B2819" s="80" t="s">
        <v>947</v>
      </c>
      <c r="C2819" s="78" t="s">
        <v>622</v>
      </c>
      <c r="D2819" s="78">
        <v>64</v>
      </c>
      <c r="E2819" s="94"/>
      <c r="F2819" s="37"/>
    </row>
    <row r="2820" spans="1:6" x14ac:dyDescent="0.25">
      <c r="A2820" s="79">
        <v>27</v>
      </c>
      <c r="B2820" s="80" t="s">
        <v>949</v>
      </c>
      <c r="C2820" s="78" t="s">
        <v>138</v>
      </c>
      <c r="D2820" s="78">
        <v>1</v>
      </c>
      <c r="E2820" s="94"/>
      <c r="F2820" s="37"/>
    </row>
    <row r="2821" spans="1:6" x14ac:dyDescent="0.25">
      <c r="A2821" s="79">
        <v>28</v>
      </c>
      <c r="B2821" s="80" t="s">
        <v>1410</v>
      </c>
      <c r="C2821" s="78" t="s">
        <v>950</v>
      </c>
      <c r="D2821" s="78">
        <v>430</v>
      </c>
      <c r="E2821" s="94"/>
      <c r="F2821" s="37"/>
    </row>
    <row r="2822" spans="1:6" ht="14.25" customHeight="1" x14ac:dyDescent="0.25">
      <c r="A2822" s="79">
        <v>29</v>
      </c>
      <c r="B2822" s="80" t="s">
        <v>1375</v>
      </c>
      <c r="C2822" s="78" t="s">
        <v>950</v>
      </c>
      <c r="D2822" s="78">
        <v>60</v>
      </c>
      <c r="E2822" s="94"/>
      <c r="F2822" s="37"/>
    </row>
    <row r="2823" spans="1:6" ht="14.25" customHeight="1" x14ac:dyDescent="0.25">
      <c r="A2823" s="79">
        <v>30</v>
      </c>
      <c r="B2823" s="80" t="s">
        <v>1411</v>
      </c>
      <c r="C2823" s="78" t="s">
        <v>446</v>
      </c>
      <c r="D2823" s="78">
        <v>8</v>
      </c>
      <c r="E2823" s="94"/>
      <c r="F2823" s="37"/>
    </row>
    <row r="2824" spans="1:6" ht="14.25" customHeight="1" x14ac:dyDescent="0.25">
      <c r="A2824" s="79">
        <v>31</v>
      </c>
      <c r="B2824" s="80" t="s">
        <v>1412</v>
      </c>
      <c r="C2824" s="78" t="s">
        <v>446</v>
      </c>
      <c r="D2824" s="78">
        <v>10</v>
      </c>
      <c r="E2824" s="94"/>
      <c r="F2824" s="37"/>
    </row>
    <row r="2825" spans="1:6" ht="14.25" customHeight="1" x14ac:dyDescent="0.25">
      <c r="A2825" s="79">
        <v>32</v>
      </c>
      <c r="B2825" s="80" t="s">
        <v>1377</v>
      </c>
      <c r="C2825" s="78" t="s">
        <v>446</v>
      </c>
      <c r="D2825" s="78">
        <v>10</v>
      </c>
      <c r="E2825" s="94"/>
      <c r="F2825" s="37"/>
    </row>
    <row r="2826" spans="1:6" ht="14.25" customHeight="1" x14ac:dyDescent="0.25">
      <c r="A2826" s="79">
        <v>33</v>
      </c>
      <c r="B2826" s="80" t="s">
        <v>1378</v>
      </c>
      <c r="C2826" s="78" t="s">
        <v>446</v>
      </c>
      <c r="D2826" s="78">
        <v>10</v>
      </c>
      <c r="E2826" s="94"/>
      <c r="F2826" s="37"/>
    </row>
    <row r="2827" spans="1:6" ht="14.25" customHeight="1" x14ac:dyDescent="0.25">
      <c r="A2827" s="79">
        <v>34</v>
      </c>
      <c r="B2827" s="80" t="s">
        <v>1413</v>
      </c>
      <c r="C2827" s="78" t="s">
        <v>446</v>
      </c>
      <c r="D2827" s="78">
        <v>24</v>
      </c>
      <c r="E2827" s="94"/>
      <c r="F2827" s="37"/>
    </row>
    <row r="2828" spans="1:6" ht="14.25" customHeight="1" x14ac:dyDescent="0.25">
      <c r="A2828" s="79">
        <v>35</v>
      </c>
      <c r="B2828" s="80" t="s">
        <v>952</v>
      </c>
      <c r="C2828" s="78" t="s">
        <v>446</v>
      </c>
      <c r="D2828" s="78">
        <v>30</v>
      </c>
      <c r="E2828" s="94"/>
      <c r="F2828" s="37"/>
    </row>
    <row r="2829" spans="1:6" ht="14.25" customHeight="1" x14ac:dyDescent="0.25">
      <c r="A2829" s="79">
        <v>35</v>
      </c>
      <c r="B2829" s="80" t="s">
        <v>953</v>
      </c>
      <c r="C2829" s="78" t="s">
        <v>446</v>
      </c>
      <c r="D2829" s="78">
        <v>140</v>
      </c>
      <c r="E2829" s="94"/>
      <c r="F2829" s="37"/>
    </row>
    <row r="2830" spans="1:6" ht="14.25" customHeight="1" x14ac:dyDescent="0.25">
      <c r="A2830" s="79">
        <v>36</v>
      </c>
      <c r="B2830" s="80" t="s">
        <v>951</v>
      </c>
      <c r="C2830" s="78" t="s">
        <v>138</v>
      </c>
      <c r="D2830" s="78">
        <v>13</v>
      </c>
      <c r="E2830" s="94"/>
      <c r="F2830" s="37"/>
    </row>
    <row r="2831" spans="1:6" ht="14.25" customHeight="1" x14ac:dyDescent="0.25">
      <c r="A2831" s="79">
        <v>37</v>
      </c>
      <c r="B2831" s="80" t="s">
        <v>954</v>
      </c>
      <c r="C2831" s="78" t="s">
        <v>955</v>
      </c>
      <c r="D2831" s="78">
        <v>310</v>
      </c>
      <c r="E2831" s="94"/>
      <c r="F2831" s="37"/>
    </row>
    <row r="2832" spans="1:6" ht="15" customHeight="1" x14ac:dyDescent="0.25">
      <c r="A2832" s="79">
        <v>38</v>
      </c>
      <c r="B2832" s="80" t="s">
        <v>966</v>
      </c>
      <c r="C2832" s="78" t="s">
        <v>950</v>
      </c>
      <c r="D2832" s="78">
        <v>380</v>
      </c>
      <c r="E2832" s="94"/>
      <c r="F2832" s="37"/>
    </row>
    <row r="2833" spans="1:9" ht="14.25" customHeight="1" x14ac:dyDescent="0.25">
      <c r="A2833" s="79">
        <v>39</v>
      </c>
      <c r="B2833" s="80" t="s">
        <v>957</v>
      </c>
      <c r="C2833" s="78" t="s">
        <v>138</v>
      </c>
      <c r="D2833" s="78">
        <v>7</v>
      </c>
      <c r="E2833" s="94"/>
      <c r="F2833" s="37"/>
    </row>
    <row r="2834" spans="1:9" ht="14.25" customHeight="1" x14ac:dyDescent="0.25">
      <c r="A2834" s="79">
        <v>40</v>
      </c>
      <c r="B2834" s="80" t="s">
        <v>958</v>
      </c>
      <c r="C2834" s="78" t="s">
        <v>138</v>
      </c>
      <c r="D2834" s="78">
        <v>7</v>
      </c>
      <c r="E2834" s="94"/>
      <c r="F2834" s="37"/>
    </row>
    <row r="2835" spans="1:9" ht="14.25" customHeight="1" x14ac:dyDescent="0.25">
      <c r="A2835" s="79">
        <v>41</v>
      </c>
      <c r="B2835" s="80" t="s">
        <v>959</v>
      </c>
      <c r="C2835" s="78" t="s">
        <v>138</v>
      </c>
      <c r="D2835" s="78">
        <v>4</v>
      </c>
      <c r="E2835" s="94"/>
      <c r="F2835" s="37"/>
    </row>
    <row r="2836" spans="1:9" s="9" customFormat="1" x14ac:dyDescent="0.25">
      <c r="A2836" s="22" t="s">
        <v>4</v>
      </c>
      <c r="B2836" s="23" t="s">
        <v>5</v>
      </c>
      <c r="C2836" s="24" t="s">
        <v>6</v>
      </c>
      <c r="D2836" s="24" t="s">
        <v>7</v>
      </c>
      <c r="E2836" s="24"/>
      <c r="F2836" s="24"/>
      <c r="G2836" s="110"/>
      <c r="H2836" s="110"/>
      <c r="I2836" s="110"/>
    </row>
    <row r="2837" spans="1:9" s="21" customFormat="1" x14ac:dyDescent="0.25">
      <c r="A2837" s="29" t="s">
        <v>71</v>
      </c>
      <c r="B2837" s="30"/>
      <c r="C2837" s="31"/>
      <c r="D2837" s="32"/>
      <c r="E2837" s="32"/>
      <c r="F2837" s="32"/>
      <c r="G2837" s="33"/>
    </row>
    <row r="2838" spans="1:9" ht="14.45" customHeight="1" x14ac:dyDescent="0.25">
      <c r="A2838" s="209"/>
      <c r="B2838" s="148" t="s">
        <v>960</v>
      </c>
      <c r="C2838" s="145"/>
      <c r="D2838" s="145"/>
      <c r="E2838" s="94"/>
      <c r="F2838" s="78"/>
    </row>
    <row r="2839" spans="1:9" x14ac:dyDescent="0.25">
      <c r="A2839" s="79">
        <v>1</v>
      </c>
      <c r="B2839" s="80" t="s">
        <v>1414</v>
      </c>
      <c r="C2839" s="78" t="s">
        <v>138</v>
      </c>
      <c r="D2839" s="78">
        <v>30</v>
      </c>
      <c r="E2839" s="94"/>
      <c r="F2839" s="37"/>
    </row>
    <row r="2840" spans="1:9" ht="39.6" customHeight="1" x14ac:dyDescent="0.25">
      <c r="A2840" s="79">
        <v>2</v>
      </c>
      <c r="B2840" s="80" t="s">
        <v>1415</v>
      </c>
      <c r="C2840" s="78" t="s">
        <v>138</v>
      </c>
      <c r="D2840" s="78">
        <v>2</v>
      </c>
      <c r="E2840" s="94"/>
      <c r="F2840" s="37"/>
    </row>
    <row r="2841" spans="1:9" ht="13.15" customHeight="1" x14ac:dyDescent="0.25">
      <c r="A2841" s="79">
        <v>3</v>
      </c>
      <c r="B2841" s="80" t="s">
        <v>1365</v>
      </c>
      <c r="C2841" s="78" t="s">
        <v>138</v>
      </c>
      <c r="D2841" s="78">
        <v>4</v>
      </c>
      <c r="E2841" s="94"/>
      <c r="F2841" s="37"/>
    </row>
    <row r="2842" spans="1:9" ht="13.15" customHeight="1" x14ac:dyDescent="0.25">
      <c r="A2842" s="79">
        <v>4</v>
      </c>
      <c r="B2842" s="80" t="s">
        <v>967</v>
      </c>
      <c r="C2842" s="78" t="s">
        <v>138</v>
      </c>
      <c r="D2842" s="78">
        <v>1</v>
      </c>
      <c r="E2842" s="94"/>
      <c r="F2842" s="37"/>
    </row>
    <row r="2843" spans="1:9" ht="13.15" customHeight="1" x14ac:dyDescent="0.25">
      <c r="A2843" s="79">
        <v>5</v>
      </c>
      <c r="B2843" s="80" t="s">
        <v>968</v>
      </c>
      <c r="C2843" s="78" t="s">
        <v>138</v>
      </c>
      <c r="D2843" s="78">
        <v>1</v>
      </c>
      <c r="E2843" s="94"/>
      <c r="F2843" s="37"/>
    </row>
    <row r="2844" spans="1:9" ht="27.6" customHeight="1" x14ac:dyDescent="0.25">
      <c r="A2844" s="79">
        <v>6</v>
      </c>
      <c r="B2844" s="80" t="s">
        <v>1416</v>
      </c>
      <c r="C2844" s="78" t="s">
        <v>138</v>
      </c>
      <c r="D2844" s="78">
        <v>1</v>
      </c>
      <c r="E2844" s="94"/>
      <c r="F2844" s="37"/>
    </row>
    <row r="2845" spans="1:9" ht="27.6" customHeight="1" x14ac:dyDescent="0.25">
      <c r="A2845" s="79">
        <v>7</v>
      </c>
      <c r="B2845" s="80" t="s">
        <v>1417</v>
      </c>
      <c r="C2845" s="78" t="s">
        <v>138</v>
      </c>
      <c r="D2845" s="78">
        <v>1</v>
      </c>
      <c r="E2845" s="94"/>
      <c r="F2845" s="37"/>
    </row>
    <row r="2846" spans="1:9" x14ac:dyDescent="0.25">
      <c r="A2846" s="79">
        <v>8</v>
      </c>
      <c r="B2846" s="80" t="s">
        <v>1418</v>
      </c>
      <c r="C2846" s="78" t="s">
        <v>138</v>
      </c>
      <c r="D2846" s="78">
        <v>1</v>
      </c>
      <c r="E2846" s="94"/>
      <c r="F2846" s="37"/>
    </row>
    <row r="2847" spans="1:9" ht="41.25" customHeight="1" x14ac:dyDescent="0.25">
      <c r="A2847" s="79">
        <v>9</v>
      </c>
      <c r="B2847" s="80" t="s">
        <v>1419</v>
      </c>
      <c r="C2847" s="78" t="s">
        <v>138</v>
      </c>
      <c r="D2847" s="78">
        <v>1</v>
      </c>
      <c r="E2847" s="94"/>
      <c r="F2847" s="37"/>
    </row>
    <row r="2848" spans="1:9" x14ac:dyDescent="0.25">
      <c r="A2848" s="79">
        <v>10</v>
      </c>
      <c r="B2848" s="80" t="s">
        <v>1420</v>
      </c>
      <c r="C2848" s="78" t="s">
        <v>138</v>
      </c>
      <c r="D2848" s="78">
        <v>1</v>
      </c>
      <c r="E2848" s="94"/>
      <c r="F2848" s="37"/>
    </row>
    <row r="2849" spans="1:6" x14ac:dyDescent="0.25">
      <c r="A2849" s="79">
        <v>11</v>
      </c>
      <c r="B2849" s="80" t="s">
        <v>1421</v>
      </c>
      <c r="C2849" s="78" t="s">
        <v>138</v>
      </c>
      <c r="D2849" s="78">
        <v>1</v>
      </c>
      <c r="E2849" s="94"/>
      <c r="F2849" s="37"/>
    </row>
    <row r="2850" spans="1:6" ht="25.5" x14ac:dyDescent="0.25">
      <c r="A2850" s="79">
        <v>12</v>
      </c>
      <c r="B2850" s="80" t="s">
        <v>1422</v>
      </c>
      <c r="C2850" s="78" t="s">
        <v>138</v>
      </c>
      <c r="D2850" s="78">
        <v>1</v>
      </c>
      <c r="E2850" s="94"/>
      <c r="F2850" s="37"/>
    </row>
    <row r="2851" spans="1:6" ht="29.25" customHeight="1" x14ac:dyDescent="0.25">
      <c r="A2851" s="79">
        <v>13</v>
      </c>
      <c r="B2851" s="80" t="s">
        <v>969</v>
      </c>
      <c r="C2851" s="78" t="s">
        <v>138</v>
      </c>
      <c r="D2851" s="78">
        <v>1</v>
      </c>
      <c r="E2851" s="94"/>
      <c r="F2851" s="37"/>
    </row>
    <row r="2852" spans="1:6" x14ac:dyDescent="0.25">
      <c r="A2852" s="79">
        <v>14</v>
      </c>
      <c r="B2852" s="80" t="s">
        <v>1423</v>
      </c>
      <c r="C2852" s="78" t="s">
        <v>138</v>
      </c>
      <c r="D2852" s="78">
        <v>1</v>
      </c>
      <c r="E2852" s="94"/>
      <c r="F2852" s="37"/>
    </row>
    <row r="2853" spans="1:6" x14ac:dyDescent="0.25">
      <c r="A2853" s="79">
        <v>15</v>
      </c>
      <c r="B2853" s="80" t="s">
        <v>1424</v>
      </c>
      <c r="C2853" s="78" t="s">
        <v>138</v>
      </c>
      <c r="D2853" s="78">
        <v>4</v>
      </c>
      <c r="E2853" s="94"/>
      <c r="F2853" s="37"/>
    </row>
    <row r="2854" spans="1:6" ht="150" customHeight="1" x14ac:dyDescent="0.25">
      <c r="A2854" s="79">
        <v>16</v>
      </c>
      <c r="B2854" s="80" t="s">
        <v>1425</v>
      </c>
      <c r="C2854" s="78" t="s">
        <v>138</v>
      </c>
      <c r="D2854" s="78">
        <v>1</v>
      </c>
      <c r="E2854" s="94"/>
      <c r="F2854" s="37"/>
    </row>
    <row r="2855" spans="1:6" s="119" customFormat="1" x14ac:dyDescent="0.25">
      <c r="A2855" s="107">
        <v>17</v>
      </c>
      <c r="B2855" s="99" t="s">
        <v>1426</v>
      </c>
      <c r="C2855" s="83" t="s">
        <v>138</v>
      </c>
      <c r="D2855" s="83">
        <v>1</v>
      </c>
      <c r="E2855" s="94"/>
      <c r="F2855" s="37"/>
    </row>
    <row r="2856" spans="1:6" x14ac:dyDescent="0.25">
      <c r="A2856" s="79">
        <v>18</v>
      </c>
      <c r="B2856" s="80" t="s">
        <v>1427</v>
      </c>
      <c r="C2856" s="78" t="s">
        <v>138</v>
      </c>
      <c r="D2856" s="78">
        <v>2</v>
      </c>
      <c r="E2856" s="94"/>
      <c r="F2856" s="37"/>
    </row>
    <row r="2857" spans="1:6" ht="40.5" customHeight="1" x14ac:dyDescent="0.25">
      <c r="A2857" s="79">
        <v>19</v>
      </c>
      <c r="B2857" s="80" t="s">
        <v>1428</v>
      </c>
      <c r="C2857" s="78" t="s">
        <v>138</v>
      </c>
      <c r="D2857" s="78">
        <v>10</v>
      </c>
      <c r="E2857" s="94"/>
      <c r="F2857" s="37"/>
    </row>
    <row r="2858" spans="1:6" x14ac:dyDescent="0.25">
      <c r="A2858" s="79">
        <v>20</v>
      </c>
      <c r="B2858" s="80" t="s">
        <v>1429</v>
      </c>
      <c r="C2858" s="78" t="s">
        <v>138</v>
      </c>
      <c r="D2858" s="78">
        <v>1</v>
      </c>
      <c r="E2858" s="94"/>
      <c r="F2858" s="37"/>
    </row>
    <row r="2859" spans="1:6" s="119" customFormat="1" ht="151.15" customHeight="1" x14ac:dyDescent="0.25">
      <c r="A2859" s="107">
        <v>21</v>
      </c>
      <c r="B2859" s="99" t="s">
        <v>1430</v>
      </c>
      <c r="C2859" s="83" t="s">
        <v>138</v>
      </c>
      <c r="D2859" s="83">
        <v>4</v>
      </c>
      <c r="E2859" s="94"/>
      <c r="F2859" s="37"/>
    </row>
    <row r="2860" spans="1:6" ht="39" customHeight="1" x14ac:dyDescent="0.25">
      <c r="A2860" s="79">
        <v>22</v>
      </c>
      <c r="B2860" s="80" t="s">
        <v>1431</v>
      </c>
      <c r="C2860" s="78" t="s">
        <v>138</v>
      </c>
      <c r="D2860" s="78">
        <v>32</v>
      </c>
      <c r="E2860" s="94"/>
      <c r="F2860" s="37"/>
    </row>
    <row r="2861" spans="1:6" x14ac:dyDescent="0.25">
      <c r="A2861" s="79">
        <v>23</v>
      </c>
      <c r="B2861" s="80" t="s">
        <v>1432</v>
      </c>
      <c r="C2861" s="78" t="s">
        <v>138</v>
      </c>
      <c r="D2861" s="78">
        <v>4</v>
      </c>
      <c r="E2861" s="94"/>
      <c r="F2861" s="37"/>
    </row>
    <row r="2862" spans="1:6" s="119" customFormat="1" x14ac:dyDescent="0.25">
      <c r="A2862" s="107">
        <v>24</v>
      </c>
      <c r="B2862" s="99" t="s">
        <v>1369</v>
      </c>
      <c r="C2862" s="83" t="s">
        <v>138</v>
      </c>
      <c r="D2862" s="83">
        <v>8</v>
      </c>
      <c r="E2862" s="94"/>
      <c r="F2862" s="37"/>
    </row>
    <row r="2863" spans="1:6" ht="52.5" customHeight="1" x14ac:dyDescent="0.25">
      <c r="A2863" s="79">
        <v>25</v>
      </c>
      <c r="B2863" s="80" t="s">
        <v>1433</v>
      </c>
      <c r="C2863" s="78" t="s">
        <v>138</v>
      </c>
      <c r="D2863" s="78">
        <v>2</v>
      </c>
      <c r="E2863" s="94"/>
      <c r="F2863" s="37"/>
    </row>
    <row r="2864" spans="1:6" ht="38.25" x14ac:dyDescent="0.25">
      <c r="A2864" s="79">
        <v>26</v>
      </c>
      <c r="B2864" s="80" t="s">
        <v>970</v>
      </c>
      <c r="C2864" s="78" t="s">
        <v>138</v>
      </c>
      <c r="D2864" s="78">
        <v>12</v>
      </c>
      <c r="E2864" s="94"/>
      <c r="F2864" s="37"/>
    </row>
    <row r="2865" spans="1:6" ht="127.5" x14ac:dyDescent="0.25">
      <c r="A2865" s="79">
        <v>27</v>
      </c>
      <c r="B2865" s="80" t="s">
        <v>1434</v>
      </c>
      <c r="C2865" s="78" t="s">
        <v>138</v>
      </c>
      <c r="D2865" s="78">
        <v>2</v>
      </c>
      <c r="E2865" s="95"/>
      <c r="F2865" s="37"/>
    </row>
    <row r="2866" spans="1:6" ht="103.9" customHeight="1" x14ac:dyDescent="0.25">
      <c r="A2866" s="79">
        <v>28</v>
      </c>
      <c r="B2866" s="80" t="s">
        <v>1435</v>
      </c>
      <c r="C2866" s="78" t="s">
        <v>138</v>
      </c>
      <c r="D2866" s="78">
        <v>1</v>
      </c>
      <c r="E2866" s="95"/>
      <c r="F2866" s="37"/>
    </row>
    <row r="2867" spans="1:6" ht="63.75" customHeight="1" x14ac:dyDescent="0.25">
      <c r="A2867" s="79">
        <v>29</v>
      </c>
      <c r="B2867" s="80" t="s">
        <v>1436</v>
      </c>
      <c r="C2867" s="78" t="s">
        <v>138</v>
      </c>
      <c r="D2867" s="78">
        <v>16</v>
      </c>
      <c r="E2867" s="95"/>
      <c r="F2867" s="37"/>
    </row>
    <row r="2868" spans="1:6" ht="63.75" x14ac:dyDescent="0.25">
      <c r="A2868" s="79">
        <v>30</v>
      </c>
      <c r="B2868" s="80" t="s">
        <v>1437</v>
      </c>
      <c r="C2868" s="78" t="s">
        <v>138</v>
      </c>
      <c r="D2868" s="78">
        <v>3</v>
      </c>
      <c r="E2868" s="95"/>
      <c r="F2868" s="37"/>
    </row>
    <row r="2869" spans="1:6" ht="66" customHeight="1" x14ac:dyDescent="0.25">
      <c r="A2869" s="79">
        <v>31</v>
      </c>
      <c r="B2869" s="80" t="s">
        <v>1438</v>
      </c>
      <c r="C2869" s="78" t="s">
        <v>138</v>
      </c>
      <c r="D2869" s="78">
        <v>3</v>
      </c>
      <c r="E2869" s="95"/>
      <c r="F2869" s="37"/>
    </row>
    <row r="2870" spans="1:6" ht="65.25" customHeight="1" x14ac:dyDescent="0.25">
      <c r="A2870" s="79">
        <v>32</v>
      </c>
      <c r="B2870" s="80" t="s">
        <v>1439</v>
      </c>
      <c r="C2870" s="78" t="s">
        <v>138</v>
      </c>
      <c r="D2870" s="78">
        <v>9</v>
      </c>
      <c r="E2870" s="95"/>
      <c r="F2870" s="37"/>
    </row>
    <row r="2871" spans="1:6" ht="65.25" customHeight="1" x14ac:dyDescent="0.25">
      <c r="A2871" s="79">
        <v>33</v>
      </c>
      <c r="B2871" s="99" t="s">
        <v>1440</v>
      </c>
      <c r="C2871" s="78" t="s">
        <v>138</v>
      </c>
      <c r="D2871" s="78">
        <v>1</v>
      </c>
      <c r="E2871" s="95"/>
      <c r="F2871" s="37"/>
    </row>
    <row r="2872" spans="1:6" ht="63.75" customHeight="1" x14ac:dyDescent="0.25">
      <c r="A2872" s="79">
        <v>34</v>
      </c>
      <c r="B2872" s="80" t="s">
        <v>1388</v>
      </c>
      <c r="C2872" s="78" t="s">
        <v>138</v>
      </c>
      <c r="D2872" s="78">
        <v>2</v>
      </c>
      <c r="E2872" s="95"/>
      <c r="F2872" s="37"/>
    </row>
    <row r="2873" spans="1:6" ht="40.5" customHeight="1" x14ac:dyDescent="0.25">
      <c r="A2873" s="79">
        <v>35</v>
      </c>
      <c r="B2873" s="80" t="s">
        <v>1441</v>
      </c>
      <c r="C2873" s="78" t="s">
        <v>138</v>
      </c>
      <c r="D2873" s="78">
        <v>3</v>
      </c>
      <c r="E2873" s="94"/>
      <c r="F2873" s="37"/>
    </row>
    <row r="2874" spans="1:6" s="119" customFormat="1" ht="27.75" customHeight="1" x14ac:dyDescent="0.25">
      <c r="A2874" s="107">
        <v>36</v>
      </c>
      <c r="B2874" s="99" t="s">
        <v>1442</v>
      </c>
      <c r="C2874" s="83" t="s">
        <v>138</v>
      </c>
      <c r="D2874" s="83">
        <v>12</v>
      </c>
      <c r="E2874" s="94"/>
      <c r="F2874" s="37"/>
    </row>
    <row r="2875" spans="1:6" s="119" customFormat="1" ht="28.5" customHeight="1" x14ac:dyDescent="0.25">
      <c r="A2875" s="107">
        <v>37</v>
      </c>
      <c r="B2875" s="99" t="s">
        <v>1443</v>
      </c>
      <c r="C2875" s="83" t="s">
        <v>138</v>
      </c>
      <c r="D2875" s="83">
        <v>2</v>
      </c>
      <c r="E2875" s="94"/>
      <c r="F2875" s="37"/>
    </row>
    <row r="2876" spans="1:6" ht="38.25" x14ac:dyDescent="0.25">
      <c r="A2876" s="79">
        <v>38</v>
      </c>
      <c r="B2876" s="80" t="s">
        <v>1444</v>
      </c>
      <c r="C2876" s="78" t="s">
        <v>138</v>
      </c>
      <c r="D2876" s="78">
        <v>5</v>
      </c>
      <c r="E2876" s="95"/>
      <c r="F2876" s="37"/>
    </row>
    <row r="2877" spans="1:6" ht="89.25" x14ac:dyDescent="0.25">
      <c r="A2877" s="79">
        <v>40</v>
      </c>
      <c r="B2877" s="80" t="s">
        <v>1445</v>
      </c>
      <c r="C2877" s="78" t="s">
        <v>138</v>
      </c>
      <c r="D2877" s="78">
        <v>1</v>
      </c>
      <c r="E2877" s="95"/>
      <c r="F2877" s="37"/>
    </row>
    <row r="2878" spans="1:6" ht="76.5" x14ac:dyDescent="0.25">
      <c r="A2878" s="79">
        <v>41</v>
      </c>
      <c r="B2878" s="80" t="s">
        <v>1446</v>
      </c>
      <c r="C2878" s="78" t="s">
        <v>138</v>
      </c>
      <c r="D2878" s="78">
        <v>1</v>
      </c>
      <c r="E2878" s="95"/>
      <c r="F2878" s="37"/>
    </row>
    <row r="2879" spans="1:6" ht="42" customHeight="1" x14ac:dyDescent="0.25">
      <c r="A2879" s="79">
        <v>42</v>
      </c>
      <c r="B2879" s="80" t="s">
        <v>971</v>
      </c>
      <c r="C2879" s="78" t="s">
        <v>138</v>
      </c>
      <c r="D2879" s="78">
        <v>8</v>
      </c>
      <c r="E2879" s="94"/>
      <c r="F2879" s="37"/>
    </row>
    <row r="2880" spans="1:6" ht="41.25" customHeight="1" x14ac:dyDescent="0.25">
      <c r="A2880" s="79">
        <v>43</v>
      </c>
      <c r="B2880" s="80" t="s">
        <v>972</v>
      </c>
      <c r="C2880" s="78" t="s">
        <v>138</v>
      </c>
      <c r="D2880" s="78">
        <v>2</v>
      </c>
      <c r="E2880" s="94"/>
      <c r="F2880" s="37"/>
    </row>
    <row r="2881" spans="1:6" ht="38.25" x14ac:dyDescent="0.25">
      <c r="A2881" s="79">
        <v>44</v>
      </c>
      <c r="B2881" s="80" t="s">
        <v>973</v>
      </c>
      <c r="C2881" s="78" t="s">
        <v>138</v>
      </c>
      <c r="D2881" s="78">
        <v>6</v>
      </c>
      <c r="E2881" s="94"/>
      <c r="F2881" s="37"/>
    </row>
    <row r="2882" spans="1:6" ht="38.25" x14ac:dyDescent="0.25">
      <c r="A2882" s="79">
        <v>45</v>
      </c>
      <c r="B2882" s="80" t="s">
        <v>974</v>
      </c>
      <c r="C2882" s="78" t="s">
        <v>138</v>
      </c>
      <c r="D2882" s="78">
        <v>6</v>
      </c>
      <c r="E2882" s="94"/>
      <c r="F2882" s="37"/>
    </row>
    <row r="2883" spans="1:6" ht="25.5" x14ac:dyDescent="0.25">
      <c r="A2883" s="79">
        <v>46</v>
      </c>
      <c r="B2883" s="80" t="s">
        <v>975</v>
      </c>
      <c r="C2883" s="78" t="s">
        <v>138</v>
      </c>
      <c r="D2883" s="78">
        <v>6</v>
      </c>
      <c r="E2883" s="94"/>
      <c r="F2883" s="37"/>
    </row>
    <row r="2884" spans="1:6" ht="38.25" x14ac:dyDescent="0.25">
      <c r="A2884" s="79">
        <v>47</v>
      </c>
      <c r="B2884" s="80" t="s">
        <v>1447</v>
      </c>
      <c r="C2884" s="78" t="s">
        <v>138</v>
      </c>
      <c r="D2884" s="78">
        <v>10</v>
      </c>
      <c r="E2884" s="94"/>
      <c r="F2884" s="37"/>
    </row>
    <row r="2885" spans="1:6" ht="38.25" x14ac:dyDescent="0.25">
      <c r="A2885" s="79">
        <v>48</v>
      </c>
      <c r="B2885" s="80" t="s">
        <v>1448</v>
      </c>
      <c r="C2885" s="78" t="s">
        <v>138</v>
      </c>
      <c r="D2885" s="78">
        <v>5</v>
      </c>
      <c r="E2885" s="94"/>
      <c r="F2885" s="37"/>
    </row>
    <row r="2886" spans="1:6" ht="38.25" x14ac:dyDescent="0.25">
      <c r="A2886" s="79">
        <v>49</v>
      </c>
      <c r="B2886" s="80" t="s">
        <v>1449</v>
      </c>
      <c r="C2886" s="78" t="s">
        <v>138</v>
      </c>
      <c r="D2886" s="78">
        <v>6</v>
      </c>
      <c r="E2886" s="94"/>
      <c r="F2886" s="37"/>
    </row>
    <row r="2887" spans="1:6" ht="38.25" x14ac:dyDescent="0.25">
      <c r="A2887" s="79">
        <v>50</v>
      </c>
      <c r="B2887" s="80" t="s">
        <v>1450</v>
      </c>
      <c r="C2887" s="78" t="s">
        <v>138</v>
      </c>
      <c r="D2887" s="78">
        <v>1</v>
      </c>
      <c r="E2887" s="94"/>
      <c r="F2887" s="37"/>
    </row>
    <row r="2888" spans="1:6" ht="38.25" x14ac:dyDescent="0.25">
      <c r="A2888" s="79">
        <v>51</v>
      </c>
      <c r="B2888" s="80" t="s">
        <v>1451</v>
      </c>
      <c r="C2888" s="78" t="s">
        <v>138</v>
      </c>
      <c r="D2888" s="78">
        <v>1</v>
      </c>
      <c r="E2888" s="94"/>
      <c r="F2888" s="37"/>
    </row>
    <row r="2889" spans="1:6" ht="38.25" x14ac:dyDescent="0.25">
      <c r="A2889" s="79">
        <v>52</v>
      </c>
      <c r="B2889" s="80" t="s">
        <v>1452</v>
      </c>
      <c r="C2889" s="78" t="s">
        <v>138</v>
      </c>
      <c r="D2889" s="78">
        <v>1</v>
      </c>
      <c r="E2889" s="94"/>
      <c r="F2889" s="37"/>
    </row>
    <row r="2890" spans="1:6" x14ac:dyDescent="0.25">
      <c r="A2890" s="79">
        <v>53</v>
      </c>
      <c r="B2890" s="80" t="s">
        <v>1453</v>
      </c>
      <c r="C2890" s="78" t="s">
        <v>138</v>
      </c>
      <c r="D2890" s="78">
        <v>78</v>
      </c>
      <c r="E2890" s="94"/>
      <c r="F2890" s="37"/>
    </row>
    <row r="2891" spans="1:6" x14ac:dyDescent="0.25">
      <c r="A2891" s="79">
        <v>54</v>
      </c>
      <c r="B2891" s="80" t="s">
        <v>1454</v>
      </c>
      <c r="C2891" s="78" t="s">
        <v>138</v>
      </c>
      <c r="D2891" s="78">
        <v>10</v>
      </c>
      <c r="E2891" s="94"/>
      <c r="F2891" s="37"/>
    </row>
    <row r="2892" spans="1:6" x14ac:dyDescent="0.25">
      <c r="A2892" s="79">
        <v>55</v>
      </c>
      <c r="B2892" s="80" t="s">
        <v>1455</v>
      </c>
      <c r="C2892" s="78" t="s">
        <v>138</v>
      </c>
      <c r="D2892" s="78">
        <v>2</v>
      </c>
      <c r="E2892" s="94"/>
      <c r="F2892" s="37"/>
    </row>
    <row r="2893" spans="1:6" x14ac:dyDescent="0.25">
      <c r="A2893" s="79">
        <v>56</v>
      </c>
      <c r="B2893" s="80" t="s">
        <v>1456</v>
      </c>
      <c r="C2893" s="78" t="s">
        <v>138</v>
      </c>
      <c r="D2893" s="78">
        <v>4</v>
      </c>
      <c r="E2893" s="94"/>
      <c r="F2893" s="37"/>
    </row>
    <row r="2894" spans="1:6" x14ac:dyDescent="0.25">
      <c r="A2894" s="79">
        <v>57</v>
      </c>
      <c r="B2894" s="80" t="s">
        <v>941</v>
      </c>
      <c r="C2894" s="78" t="s">
        <v>622</v>
      </c>
      <c r="D2894" s="78">
        <v>264</v>
      </c>
      <c r="E2894" s="94"/>
      <c r="F2894" s="37"/>
    </row>
    <row r="2895" spans="1:6" x14ac:dyDescent="0.25">
      <c r="A2895" s="79">
        <v>58</v>
      </c>
      <c r="B2895" s="80" t="s">
        <v>942</v>
      </c>
      <c r="C2895" s="78" t="s">
        <v>622</v>
      </c>
      <c r="D2895" s="78">
        <v>310</v>
      </c>
      <c r="E2895" s="94"/>
      <c r="F2895" s="37"/>
    </row>
    <row r="2896" spans="1:6" x14ac:dyDescent="0.25">
      <c r="A2896" s="79">
        <v>59</v>
      </c>
      <c r="B2896" s="80" t="s">
        <v>943</v>
      </c>
      <c r="C2896" s="78" t="s">
        <v>622</v>
      </c>
      <c r="D2896" s="78">
        <v>346</v>
      </c>
      <c r="E2896" s="94"/>
      <c r="F2896" s="37"/>
    </row>
    <row r="2897" spans="1:6" x14ac:dyDescent="0.25">
      <c r="A2897" s="79">
        <v>60</v>
      </c>
      <c r="B2897" s="80" t="s">
        <v>944</v>
      </c>
      <c r="C2897" s="78" t="s">
        <v>622</v>
      </c>
      <c r="D2897" s="78">
        <v>334</v>
      </c>
      <c r="E2897" s="94"/>
      <c r="F2897" s="37"/>
    </row>
    <row r="2898" spans="1:6" x14ac:dyDescent="0.25">
      <c r="A2898" s="79">
        <v>61</v>
      </c>
      <c r="B2898" s="80" t="s">
        <v>945</v>
      </c>
      <c r="C2898" s="78" t="s">
        <v>622</v>
      </c>
      <c r="D2898" s="78">
        <v>48</v>
      </c>
      <c r="E2898" s="94"/>
      <c r="F2898" s="37"/>
    </row>
    <row r="2899" spans="1:6" x14ac:dyDescent="0.25">
      <c r="A2899" s="79">
        <v>62</v>
      </c>
      <c r="B2899" s="80" t="s">
        <v>946</v>
      </c>
      <c r="C2899" s="78" t="s">
        <v>622</v>
      </c>
      <c r="D2899" s="78">
        <v>84</v>
      </c>
      <c r="E2899" s="94"/>
      <c r="F2899" s="37"/>
    </row>
    <row r="2900" spans="1:6" x14ac:dyDescent="0.25">
      <c r="A2900" s="79">
        <v>63</v>
      </c>
      <c r="B2900" s="80" t="s">
        <v>947</v>
      </c>
      <c r="C2900" s="78" t="s">
        <v>622</v>
      </c>
      <c r="D2900" s="78">
        <v>144</v>
      </c>
      <c r="E2900" s="94"/>
      <c r="F2900" s="37"/>
    </row>
    <row r="2901" spans="1:6" x14ac:dyDescent="0.25">
      <c r="A2901" s="79">
        <v>64</v>
      </c>
      <c r="B2901" s="80" t="s">
        <v>948</v>
      </c>
      <c r="C2901" s="78" t="s">
        <v>622</v>
      </c>
      <c r="D2901" s="78">
        <v>38</v>
      </c>
      <c r="E2901" s="94"/>
      <c r="F2901" s="37"/>
    </row>
    <row r="2902" spans="1:6" x14ac:dyDescent="0.25">
      <c r="A2902" s="79">
        <v>65</v>
      </c>
      <c r="B2902" s="80" t="s">
        <v>976</v>
      </c>
      <c r="C2902" s="78" t="s">
        <v>622</v>
      </c>
      <c r="D2902" s="78">
        <v>34</v>
      </c>
      <c r="E2902" s="94"/>
      <c r="F2902" s="37"/>
    </row>
    <row r="2903" spans="1:6" x14ac:dyDescent="0.25">
      <c r="A2903" s="79">
        <v>66</v>
      </c>
      <c r="B2903" s="80" t="s">
        <v>949</v>
      </c>
      <c r="C2903" s="78" t="s">
        <v>138</v>
      </c>
      <c r="D2903" s="78">
        <v>1</v>
      </c>
      <c r="E2903" s="94"/>
      <c r="F2903" s="37"/>
    </row>
    <row r="2904" spans="1:6" ht="25.5" x14ac:dyDescent="0.25">
      <c r="A2904" s="79">
        <v>67</v>
      </c>
      <c r="B2904" s="80" t="s">
        <v>1457</v>
      </c>
      <c r="C2904" s="78" t="s">
        <v>950</v>
      </c>
      <c r="D2904" s="78">
        <v>1420</v>
      </c>
      <c r="E2904" s="94"/>
      <c r="F2904" s="37"/>
    </row>
    <row r="2905" spans="1:6" ht="28.9" customHeight="1" x14ac:dyDescent="0.25">
      <c r="A2905" s="79">
        <v>68</v>
      </c>
      <c r="B2905" s="80" t="s">
        <v>1458</v>
      </c>
      <c r="C2905" s="78" t="s">
        <v>950</v>
      </c>
      <c r="D2905" s="78">
        <v>360</v>
      </c>
      <c r="E2905" s="94"/>
      <c r="F2905" s="37"/>
    </row>
    <row r="2906" spans="1:6" ht="28.9" customHeight="1" x14ac:dyDescent="0.25">
      <c r="A2906" s="79">
        <v>69</v>
      </c>
      <c r="B2906" s="80" t="s">
        <v>1459</v>
      </c>
      <c r="C2906" s="78" t="s">
        <v>446</v>
      </c>
      <c r="D2906" s="78">
        <v>6</v>
      </c>
      <c r="E2906" s="94"/>
      <c r="F2906" s="37"/>
    </row>
    <row r="2907" spans="1:6" ht="28.9" customHeight="1" x14ac:dyDescent="0.25">
      <c r="A2907" s="79">
        <v>70</v>
      </c>
      <c r="B2907" s="80" t="s">
        <v>1460</v>
      </c>
      <c r="C2907" s="78" t="s">
        <v>446</v>
      </c>
      <c r="D2907" s="78">
        <v>10</v>
      </c>
      <c r="E2907" s="94"/>
      <c r="F2907" s="37"/>
    </row>
    <row r="2908" spans="1:6" ht="28.9" customHeight="1" x14ac:dyDescent="0.25">
      <c r="A2908" s="79">
        <v>71</v>
      </c>
      <c r="B2908" s="80" t="s">
        <v>1392</v>
      </c>
      <c r="C2908" s="78" t="s">
        <v>446</v>
      </c>
      <c r="D2908" s="78">
        <v>30</v>
      </c>
      <c r="E2908" s="94"/>
      <c r="F2908" s="37"/>
    </row>
    <row r="2909" spans="1:6" ht="28.9" customHeight="1" x14ac:dyDescent="0.25">
      <c r="A2909" s="79">
        <v>72</v>
      </c>
      <c r="B2909" s="80" t="s">
        <v>1412</v>
      </c>
      <c r="C2909" s="78" t="s">
        <v>446</v>
      </c>
      <c r="D2909" s="78">
        <v>20</v>
      </c>
      <c r="E2909" s="94"/>
      <c r="F2909" s="37"/>
    </row>
    <row r="2910" spans="1:6" ht="14.25" customHeight="1" x14ac:dyDescent="0.25">
      <c r="A2910" s="79">
        <v>73</v>
      </c>
      <c r="B2910" s="80" t="s">
        <v>952</v>
      </c>
      <c r="C2910" s="78" t="s">
        <v>446</v>
      </c>
      <c r="D2910" s="78">
        <v>60</v>
      </c>
      <c r="E2910" s="94"/>
      <c r="F2910" s="37"/>
    </row>
    <row r="2911" spans="1:6" ht="14.25" customHeight="1" x14ac:dyDescent="0.25">
      <c r="A2911" s="79">
        <v>74</v>
      </c>
      <c r="B2911" s="80" t="s">
        <v>977</v>
      </c>
      <c r="C2911" s="78" t="s">
        <v>138</v>
      </c>
      <c r="D2911" s="78">
        <v>24</v>
      </c>
      <c r="E2911" s="94"/>
      <c r="F2911" s="37"/>
    </row>
    <row r="2912" spans="1:6" ht="14.25" customHeight="1" x14ac:dyDescent="0.25">
      <c r="A2912" s="79">
        <v>75</v>
      </c>
      <c r="B2912" s="80" t="s">
        <v>954</v>
      </c>
      <c r="C2912" s="78" t="s">
        <v>955</v>
      </c>
      <c r="D2912" s="78">
        <v>750</v>
      </c>
      <c r="E2912" s="94"/>
      <c r="F2912" s="37"/>
    </row>
    <row r="2913" spans="1:9" ht="24.75" customHeight="1" x14ac:dyDescent="0.25">
      <c r="A2913" s="79">
        <v>76</v>
      </c>
      <c r="B2913" s="80" t="s">
        <v>956</v>
      </c>
      <c r="C2913" s="78" t="s">
        <v>950</v>
      </c>
      <c r="D2913" s="78">
        <v>1200</v>
      </c>
      <c r="E2913" s="94"/>
      <c r="F2913" s="37"/>
    </row>
    <row r="2914" spans="1:9" ht="14.25" customHeight="1" x14ac:dyDescent="0.25">
      <c r="A2914" s="79">
        <v>77</v>
      </c>
      <c r="B2914" s="80" t="s">
        <v>957</v>
      </c>
      <c r="C2914" s="78" t="s">
        <v>138</v>
      </c>
      <c r="D2914" s="78">
        <v>16</v>
      </c>
      <c r="E2914" s="94"/>
      <c r="F2914" s="37"/>
    </row>
    <row r="2915" spans="1:9" ht="14.25" customHeight="1" x14ac:dyDescent="0.25">
      <c r="A2915" s="79">
        <v>78</v>
      </c>
      <c r="B2915" s="80" t="s">
        <v>958</v>
      </c>
      <c r="C2915" s="78" t="s">
        <v>138</v>
      </c>
      <c r="D2915" s="78">
        <v>10</v>
      </c>
      <c r="E2915" s="94"/>
      <c r="F2915" s="37"/>
    </row>
    <row r="2916" spans="1:9" ht="14.25" customHeight="1" x14ac:dyDescent="0.25">
      <c r="A2916" s="79">
        <v>79</v>
      </c>
      <c r="B2916" s="80" t="s">
        <v>959</v>
      </c>
      <c r="C2916" s="78" t="s">
        <v>138</v>
      </c>
      <c r="D2916" s="78">
        <v>10</v>
      </c>
      <c r="E2916" s="94"/>
      <c r="F2916" s="37"/>
    </row>
    <row r="2917" spans="1:9" s="9" customFormat="1" x14ac:dyDescent="0.25">
      <c r="A2917" s="22" t="s">
        <v>4</v>
      </c>
      <c r="B2917" s="23" t="s">
        <v>5</v>
      </c>
      <c r="C2917" s="24" t="s">
        <v>6</v>
      </c>
      <c r="D2917" s="24" t="s">
        <v>7</v>
      </c>
      <c r="E2917" s="24"/>
      <c r="F2917" s="24"/>
      <c r="G2917" s="110"/>
      <c r="H2917" s="110"/>
      <c r="I2917" s="110"/>
    </row>
    <row r="2918" spans="1:9" s="21" customFormat="1" x14ac:dyDescent="0.25">
      <c r="A2918" s="29" t="s">
        <v>978</v>
      </c>
      <c r="B2918" s="30"/>
      <c r="C2918" s="31"/>
      <c r="D2918" s="32"/>
      <c r="E2918" s="32"/>
      <c r="F2918" s="32"/>
      <c r="G2918" s="33"/>
    </row>
    <row r="2919" spans="1:9" ht="15.6" customHeight="1" x14ac:dyDescent="0.25">
      <c r="A2919" s="209"/>
      <c r="B2919" s="148" t="s">
        <v>935</v>
      </c>
      <c r="C2919" s="145"/>
      <c r="D2919" s="145"/>
      <c r="E2919" s="94"/>
      <c r="F2919" s="78"/>
    </row>
    <row r="2920" spans="1:9" ht="44.25" customHeight="1" x14ac:dyDescent="0.25">
      <c r="A2920" s="79">
        <v>1</v>
      </c>
      <c r="B2920" s="80" t="s">
        <v>1461</v>
      </c>
      <c r="C2920" s="78" t="s">
        <v>138</v>
      </c>
      <c r="D2920" s="78">
        <v>138</v>
      </c>
      <c r="E2920" s="94"/>
      <c r="F2920" s="37"/>
    </row>
    <row r="2921" spans="1:9" ht="27" customHeight="1" x14ac:dyDescent="0.25">
      <c r="A2921" s="79">
        <v>2</v>
      </c>
      <c r="B2921" s="80" t="s">
        <v>979</v>
      </c>
      <c r="C2921" s="78" t="s">
        <v>138</v>
      </c>
      <c r="D2921" s="78">
        <v>22</v>
      </c>
      <c r="E2921" s="94"/>
      <c r="F2921" s="37"/>
    </row>
    <row r="2922" spans="1:9" ht="27" customHeight="1" x14ac:dyDescent="0.25">
      <c r="A2922" s="79">
        <v>3</v>
      </c>
      <c r="B2922" s="80" t="s">
        <v>980</v>
      </c>
      <c r="C2922" s="78" t="s">
        <v>138</v>
      </c>
      <c r="D2922" s="78">
        <v>9</v>
      </c>
      <c r="E2922" s="94"/>
      <c r="F2922" s="37"/>
    </row>
    <row r="2923" spans="1:9" ht="27" customHeight="1" x14ac:dyDescent="0.25">
      <c r="A2923" s="79">
        <v>4</v>
      </c>
      <c r="B2923" s="80" t="s">
        <v>981</v>
      </c>
      <c r="C2923" s="78" t="s">
        <v>138</v>
      </c>
      <c r="D2923" s="78">
        <v>1</v>
      </c>
      <c r="E2923" s="94"/>
      <c r="F2923" s="37"/>
    </row>
    <row r="2924" spans="1:9" ht="27" customHeight="1" x14ac:dyDescent="0.25">
      <c r="A2924" s="79">
        <v>5</v>
      </c>
      <c r="B2924" s="80" t="s">
        <v>982</v>
      </c>
      <c r="C2924" s="78" t="s">
        <v>138</v>
      </c>
      <c r="D2924" s="78">
        <v>1</v>
      </c>
      <c r="E2924" s="94"/>
      <c r="F2924" s="37"/>
    </row>
    <row r="2925" spans="1:9" ht="27" customHeight="1" x14ac:dyDescent="0.25">
      <c r="A2925" s="79">
        <v>6</v>
      </c>
      <c r="B2925" s="80" t="s">
        <v>983</v>
      </c>
      <c r="C2925" s="78" t="s">
        <v>138</v>
      </c>
      <c r="D2925" s="78">
        <v>22</v>
      </c>
      <c r="E2925" s="94"/>
      <c r="F2925" s="37"/>
    </row>
    <row r="2926" spans="1:9" s="119" customFormat="1" ht="82.15" customHeight="1" x14ac:dyDescent="0.25">
      <c r="A2926" s="107">
        <v>7</v>
      </c>
      <c r="B2926" s="99" t="s">
        <v>1462</v>
      </c>
      <c r="C2926" s="83" t="s">
        <v>138</v>
      </c>
      <c r="D2926" s="83">
        <v>6</v>
      </c>
      <c r="E2926" s="94"/>
      <c r="F2926" s="37"/>
    </row>
    <row r="2927" spans="1:9" ht="39.75" customHeight="1" x14ac:dyDescent="0.25">
      <c r="A2927" s="79">
        <v>8</v>
      </c>
      <c r="B2927" s="80" t="s">
        <v>1463</v>
      </c>
      <c r="C2927" s="78" t="s">
        <v>138</v>
      </c>
      <c r="D2927" s="78">
        <v>1</v>
      </c>
      <c r="E2927" s="94"/>
      <c r="F2927" s="37"/>
    </row>
    <row r="2928" spans="1:9" ht="28.5" customHeight="1" x14ac:dyDescent="0.25">
      <c r="A2928" s="79">
        <v>9</v>
      </c>
      <c r="B2928" s="80" t="s">
        <v>984</v>
      </c>
      <c r="C2928" s="78" t="s">
        <v>138</v>
      </c>
      <c r="D2928" s="78">
        <v>1</v>
      </c>
      <c r="E2928" s="94"/>
      <c r="F2928" s="37"/>
    </row>
    <row r="2929" spans="1:6" ht="28.5" customHeight="1" x14ac:dyDescent="0.25">
      <c r="A2929" s="79">
        <v>10</v>
      </c>
      <c r="B2929" s="80" t="s">
        <v>985</v>
      </c>
      <c r="C2929" s="78" t="s">
        <v>138</v>
      </c>
      <c r="D2929" s="78">
        <v>1</v>
      </c>
      <c r="E2929" s="94"/>
      <c r="F2929" s="37"/>
    </row>
    <row r="2930" spans="1:6" ht="42" customHeight="1" x14ac:dyDescent="0.25">
      <c r="A2930" s="79">
        <v>11</v>
      </c>
      <c r="B2930" s="80" t="s">
        <v>986</v>
      </c>
      <c r="C2930" s="78" t="s">
        <v>138</v>
      </c>
      <c r="D2930" s="78">
        <v>2</v>
      </c>
      <c r="E2930" s="94"/>
      <c r="F2930" s="37"/>
    </row>
    <row r="2931" spans="1:6" ht="42" customHeight="1" x14ac:dyDescent="0.25">
      <c r="A2931" s="79">
        <v>12</v>
      </c>
      <c r="B2931" s="80" t="s">
        <v>987</v>
      </c>
      <c r="C2931" s="78" t="s">
        <v>138</v>
      </c>
      <c r="D2931" s="78">
        <v>2</v>
      </c>
      <c r="E2931" s="94"/>
      <c r="F2931" s="37"/>
    </row>
    <row r="2932" spans="1:6" x14ac:dyDescent="0.25">
      <c r="A2932" s="79">
        <v>13</v>
      </c>
      <c r="B2932" s="80" t="s">
        <v>988</v>
      </c>
      <c r="C2932" s="78" t="s">
        <v>138</v>
      </c>
      <c r="D2932" s="78">
        <v>1</v>
      </c>
      <c r="E2932" s="94"/>
      <c r="F2932" s="37"/>
    </row>
    <row r="2933" spans="1:6" x14ac:dyDescent="0.25">
      <c r="A2933" s="79">
        <v>14</v>
      </c>
      <c r="B2933" s="80" t="s">
        <v>1464</v>
      </c>
      <c r="C2933" s="78" t="s">
        <v>138</v>
      </c>
      <c r="D2933" s="78">
        <v>2</v>
      </c>
      <c r="E2933" s="94"/>
      <c r="F2933" s="37"/>
    </row>
    <row r="2934" spans="1:6" x14ac:dyDescent="0.25">
      <c r="A2934" s="79">
        <v>15</v>
      </c>
      <c r="B2934" s="80" t="s">
        <v>1465</v>
      </c>
      <c r="C2934" s="78" t="s">
        <v>138</v>
      </c>
      <c r="D2934" s="78">
        <v>1</v>
      </c>
      <c r="E2934" s="94"/>
      <c r="F2934" s="37"/>
    </row>
    <row r="2935" spans="1:6" ht="26.45" customHeight="1" x14ac:dyDescent="0.25">
      <c r="A2935" s="79">
        <v>16</v>
      </c>
      <c r="B2935" s="80" t="s">
        <v>989</v>
      </c>
      <c r="C2935" s="78" t="s">
        <v>138</v>
      </c>
      <c r="D2935" s="78">
        <v>1</v>
      </c>
      <c r="E2935" s="94"/>
      <c r="F2935" s="37"/>
    </row>
    <row r="2936" spans="1:6" ht="13.9" customHeight="1" x14ac:dyDescent="0.25">
      <c r="A2936" s="79">
        <v>17</v>
      </c>
      <c r="B2936" s="80" t="s">
        <v>990</v>
      </c>
      <c r="C2936" s="78" t="s">
        <v>138</v>
      </c>
      <c r="D2936" s="78">
        <v>6</v>
      </c>
      <c r="E2936" s="94"/>
      <c r="F2936" s="37"/>
    </row>
    <row r="2937" spans="1:6" ht="13.9" customHeight="1" x14ac:dyDescent="0.25">
      <c r="A2937" s="79">
        <v>18</v>
      </c>
      <c r="B2937" s="80" t="s">
        <v>1365</v>
      </c>
      <c r="C2937" s="78" t="s">
        <v>138</v>
      </c>
      <c r="D2937" s="78">
        <v>4</v>
      </c>
      <c r="E2937" s="94"/>
      <c r="F2937" s="37"/>
    </row>
    <row r="2938" spans="1:6" x14ac:dyDescent="0.25">
      <c r="A2938" s="79">
        <v>19</v>
      </c>
      <c r="B2938" s="80" t="s">
        <v>1466</v>
      </c>
      <c r="C2938" s="78" t="s">
        <v>138</v>
      </c>
      <c r="D2938" s="78">
        <v>2</v>
      </c>
      <c r="E2938" s="94"/>
      <c r="F2938" s="37"/>
    </row>
    <row r="2939" spans="1:6" x14ac:dyDescent="0.25">
      <c r="A2939" s="79">
        <v>20</v>
      </c>
      <c r="B2939" s="80" t="s">
        <v>1467</v>
      </c>
      <c r="C2939" s="78" t="s">
        <v>138</v>
      </c>
      <c r="D2939" s="78">
        <v>2</v>
      </c>
      <c r="E2939" s="94"/>
      <c r="F2939" s="37"/>
    </row>
    <row r="2940" spans="1:6" ht="25.9" customHeight="1" x14ac:dyDescent="0.25">
      <c r="A2940" s="79">
        <v>21</v>
      </c>
      <c r="B2940" s="80" t="s">
        <v>1468</v>
      </c>
      <c r="C2940" s="78" t="s">
        <v>138</v>
      </c>
      <c r="D2940" s="78">
        <v>2</v>
      </c>
      <c r="E2940" s="94"/>
      <c r="F2940" s="37"/>
    </row>
    <row r="2941" spans="1:6" x14ac:dyDescent="0.25">
      <c r="A2941" s="79">
        <v>22</v>
      </c>
      <c r="B2941" s="80" t="s">
        <v>991</v>
      </c>
      <c r="C2941" s="78" t="s">
        <v>138</v>
      </c>
      <c r="D2941" s="78">
        <v>4</v>
      </c>
      <c r="E2941" s="94"/>
      <c r="F2941" s="37"/>
    </row>
    <row r="2942" spans="1:6" x14ac:dyDescent="0.25">
      <c r="A2942" s="79">
        <v>23</v>
      </c>
      <c r="B2942" s="80" t="s">
        <v>992</v>
      </c>
      <c r="C2942" s="78" t="s">
        <v>138</v>
      </c>
      <c r="D2942" s="78">
        <v>4</v>
      </c>
      <c r="E2942" s="94"/>
      <c r="F2942" s="37"/>
    </row>
    <row r="2943" spans="1:6" x14ac:dyDescent="0.25">
      <c r="A2943" s="79">
        <v>24</v>
      </c>
      <c r="B2943" s="80" t="s">
        <v>993</v>
      </c>
      <c r="C2943" s="78" t="s">
        <v>138</v>
      </c>
      <c r="D2943" s="78">
        <v>2</v>
      </c>
      <c r="E2943" s="94"/>
      <c r="F2943" s="37"/>
    </row>
    <row r="2944" spans="1:6" x14ac:dyDescent="0.25">
      <c r="A2944" s="79">
        <v>25</v>
      </c>
      <c r="B2944" s="80" t="s">
        <v>1469</v>
      </c>
      <c r="C2944" s="78" t="s">
        <v>138</v>
      </c>
      <c r="D2944" s="78">
        <v>140</v>
      </c>
      <c r="E2944" s="94"/>
      <c r="F2944" s="37"/>
    </row>
    <row r="2945" spans="1:6" x14ac:dyDescent="0.25">
      <c r="A2945" s="79">
        <v>26</v>
      </c>
      <c r="B2945" s="80" t="s">
        <v>994</v>
      </c>
      <c r="C2945" s="78" t="s">
        <v>138</v>
      </c>
      <c r="D2945" s="78">
        <v>2</v>
      </c>
      <c r="E2945" s="94"/>
      <c r="F2945" s="37"/>
    </row>
    <row r="2946" spans="1:6" x14ac:dyDescent="0.25">
      <c r="A2946" s="79">
        <v>27</v>
      </c>
      <c r="B2946" s="80" t="s">
        <v>995</v>
      </c>
      <c r="C2946" s="78" t="s">
        <v>138</v>
      </c>
      <c r="D2946" s="78">
        <v>10</v>
      </c>
      <c r="E2946" s="94"/>
      <c r="F2946" s="37"/>
    </row>
    <row r="2947" spans="1:6" x14ac:dyDescent="0.25">
      <c r="A2947" s="79">
        <v>28</v>
      </c>
      <c r="B2947" s="80" t="s">
        <v>996</v>
      </c>
      <c r="C2947" s="78" t="s">
        <v>138</v>
      </c>
      <c r="D2947" s="78">
        <v>30</v>
      </c>
      <c r="E2947" s="94"/>
      <c r="F2947" s="37"/>
    </row>
    <row r="2948" spans="1:6" x14ac:dyDescent="0.25">
      <c r="A2948" s="79">
        <v>29</v>
      </c>
      <c r="B2948" s="80" t="s">
        <v>997</v>
      </c>
      <c r="C2948" s="78" t="s">
        <v>138</v>
      </c>
      <c r="D2948" s="78">
        <v>70</v>
      </c>
      <c r="E2948" s="94"/>
      <c r="F2948" s="37"/>
    </row>
    <row r="2949" spans="1:6" x14ac:dyDescent="0.25">
      <c r="A2949" s="79">
        <v>30</v>
      </c>
      <c r="B2949" s="80" t="s">
        <v>998</v>
      </c>
      <c r="C2949" s="78" t="s">
        <v>138</v>
      </c>
      <c r="D2949" s="78">
        <v>280</v>
      </c>
      <c r="E2949" s="94"/>
      <c r="F2949" s="37"/>
    </row>
    <row r="2950" spans="1:6" x14ac:dyDescent="0.25">
      <c r="A2950" s="79">
        <v>31</v>
      </c>
      <c r="B2950" s="80" t="s">
        <v>999</v>
      </c>
      <c r="C2950" s="78" t="s">
        <v>138</v>
      </c>
      <c r="D2950" s="78">
        <v>22</v>
      </c>
      <c r="E2950" s="94"/>
      <c r="F2950" s="37"/>
    </row>
    <row r="2951" spans="1:6" x14ac:dyDescent="0.25">
      <c r="A2951" s="79">
        <v>32</v>
      </c>
      <c r="B2951" s="80" t="s">
        <v>1000</v>
      </c>
      <c r="C2951" s="78" t="s">
        <v>138</v>
      </c>
      <c r="D2951" s="78">
        <v>22</v>
      </c>
      <c r="E2951" s="94"/>
      <c r="F2951" s="37"/>
    </row>
    <row r="2952" spans="1:6" x14ac:dyDescent="0.25">
      <c r="A2952" s="79">
        <v>33</v>
      </c>
      <c r="B2952" s="80" t="s">
        <v>1001</v>
      </c>
      <c r="C2952" s="78" t="s">
        <v>138</v>
      </c>
      <c r="D2952" s="78">
        <v>12</v>
      </c>
      <c r="E2952" s="94"/>
      <c r="F2952" s="37"/>
    </row>
    <row r="2953" spans="1:6" x14ac:dyDescent="0.25">
      <c r="A2953" s="79">
        <v>34</v>
      </c>
      <c r="B2953" s="80" t="s">
        <v>1002</v>
      </c>
      <c r="C2953" s="78" t="s">
        <v>138</v>
      </c>
      <c r="D2953" s="78">
        <v>8</v>
      </c>
      <c r="E2953" s="94"/>
      <c r="F2953" s="37"/>
    </row>
    <row r="2954" spans="1:6" x14ac:dyDescent="0.25">
      <c r="A2954" s="79">
        <v>35</v>
      </c>
      <c r="B2954" s="80" t="s">
        <v>1003</v>
      </c>
      <c r="C2954" s="78" t="s">
        <v>138</v>
      </c>
      <c r="D2954" s="78">
        <v>90</v>
      </c>
      <c r="E2954" s="94"/>
      <c r="F2954" s="37"/>
    </row>
    <row r="2955" spans="1:6" x14ac:dyDescent="0.25">
      <c r="A2955" s="79">
        <v>36</v>
      </c>
      <c r="B2955" s="80" t="s">
        <v>1004</v>
      </c>
      <c r="C2955" s="78" t="s">
        <v>138</v>
      </c>
      <c r="D2955" s="78">
        <v>10</v>
      </c>
      <c r="E2955" s="94"/>
      <c r="F2955" s="37"/>
    </row>
    <row r="2956" spans="1:6" x14ac:dyDescent="0.25">
      <c r="A2956" s="79">
        <v>37</v>
      </c>
      <c r="B2956" s="80" t="s">
        <v>1005</v>
      </c>
      <c r="C2956" s="78" t="s">
        <v>138</v>
      </c>
      <c r="D2956" s="78">
        <v>28</v>
      </c>
      <c r="E2956" s="94"/>
      <c r="F2956" s="37"/>
    </row>
    <row r="2957" spans="1:6" x14ac:dyDescent="0.25">
      <c r="A2957" s="79">
        <v>38</v>
      </c>
      <c r="B2957" s="80" t="s">
        <v>1006</v>
      </c>
      <c r="C2957" s="78" t="s">
        <v>138</v>
      </c>
      <c r="D2957" s="78">
        <v>10</v>
      </c>
      <c r="E2957" s="94"/>
      <c r="F2957" s="37"/>
    </row>
    <row r="2958" spans="1:6" x14ac:dyDescent="0.25">
      <c r="A2958" s="79">
        <v>39</v>
      </c>
      <c r="B2958" s="80" t="s">
        <v>1007</v>
      </c>
      <c r="C2958" s="78" t="s">
        <v>138</v>
      </c>
      <c r="D2958" s="78">
        <v>20</v>
      </c>
      <c r="E2958" s="94"/>
      <c r="F2958" s="37"/>
    </row>
    <row r="2959" spans="1:6" x14ac:dyDescent="0.25">
      <c r="A2959" s="79">
        <v>40</v>
      </c>
      <c r="B2959" s="80" t="s">
        <v>1008</v>
      </c>
      <c r="C2959" s="78" t="s">
        <v>138</v>
      </c>
      <c r="D2959" s="78">
        <v>340</v>
      </c>
      <c r="E2959" s="94"/>
      <c r="F2959" s="37"/>
    </row>
    <row r="2960" spans="1:6" x14ac:dyDescent="0.25">
      <c r="A2960" s="79">
        <v>41</v>
      </c>
      <c r="B2960" s="80" t="s">
        <v>1009</v>
      </c>
      <c r="C2960" s="78" t="s">
        <v>138</v>
      </c>
      <c r="D2960" s="78">
        <v>154</v>
      </c>
      <c r="E2960" s="94"/>
      <c r="F2960" s="37"/>
    </row>
    <row r="2961" spans="1:6" x14ac:dyDescent="0.25">
      <c r="A2961" s="79">
        <v>42</v>
      </c>
      <c r="B2961" s="80" t="s">
        <v>1010</v>
      </c>
      <c r="C2961" s="78" t="s">
        <v>138</v>
      </c>
      <c r="D2961" s="78">
        <v>80</v>
      </c>
      <c r="E2961" s="94"/>
      <c r="F2961" s="37"/>
    </row>
    <row r="2962" spans="1:6" x14ac:dyDescent="0.25">
      <c r="A2962" s="79">
        <v>43</v>
      </c>
      <c r="B2962" s="80" t="s">
        <v>1011</v>
      </c>
      <c r="C2962" s="78" t="s">
        <v>138</v>
      </c>
      <c r="D2962" s="78">
        <v>140</v>
      </c>
      <c r="E2962" s="94"/>
      <c r="F2962" s="37"/>
    </row>
    <row r="2963" spans="1:6" x14ac:dyDescent="0.25">
      <c r="A2963" s="79">
        <v>44</v>
      </c>
      <c r="B2963" s="80" t="s">
        <v>1012</v>
      </c>
      <c r="C2963" s="78" t="s">
        <v>1013</v>
      </c>
      <c r="D2963" s="78">
        <v>20</v>
      </c>
      <c r="E2963" s="94"/>
      <c r="F2963" s="37"/>
    </row>
    <row r="2964" spans="1:6" x14ac:dyDescent="0.25">
      <c r="A2964" s="79">
        <v>45</v>
      </c>
      <c r="B2964" s="80" t="s">
        <v>1014</v>
      </c>
      <c r="C2964" s="78" t="s">
        <v>1013</v>
      </c>
      <c r="D2964" s="78">
        <v>1160</v>
      </c>
      <c r="E2964" s="94"/>
      <c r="F2964" s="37"/>
    </row>
    <row r="2965" spans="1:6" x14ac:dyDescent="0.25">
      <c r="A2965" s="79">
        <v>46</v>
      </c>
      <c r="B2965" s="80" t="s">
        <v>1015</v>
      </c>
      <c r="C2965" s="78" t="s">
        <v>1013</v>
      </c>
      <c r="D2965" s="78">
        <v>880</v>
      </c>
      <c r="E2965" s="94"/>
      <c r="F2965" s="37"/>
    </row>
    <row r="2966" spans="1:6" x14ac:dyDescent="0.25">
      <c r="A2966" s="79">
        <v>47</v>
      </c>
      <c r="B2966" s="80" t="s">
        <v>1016</v>
      </c>
      <c r="C2966" s="78" t="s">
        <v>1013</v>
      </c>
      <c r="D2966" s="78">
        <v>1640</v>
      </c>
      <c r="E2966" s="94"/>
      <c r="F2966" s="37"/>
    </row>
    <row r="2967" spans="1:6" x14ac:dyDescent="0.25">
      <c r="A2967" s="79">
        <v>48</v>
      </c>
      <c r="B2967" s="80" t="s">
        <v>1017</v>
      </c>
      <c r="C2967" s="78" t="s">
        <v>1013</v>
      </c>
      <c r="D2967" s="78">
        <v>160</v>
      </c>
      <c r="E2967" s="94"/>
      <c r="F2967" s="37"/>
    </row>
    <row r="2968" spans="1:6" x14ac:dyDescent="0.25">
      <c r="A2968" s="79">
        <v>49</v>
      </c>
      <c r="B2968" s="80" t="s">
        <v>1018</v>
      </c>
      <c r="C2968" s="78" t="s">
        <v>1013</v>
      </c>
      <c r="D2968" s="78">
        <v>40</v>
      </c>
      <c r="E2968" s="94"/>
      <c r="F2968" s="37"/>
    </row>
    <row r="2969" spans="1:6" x14ac:dyDescent="0.25">
      <c r="A2969" s="79">
        <v>50</v>
      </c>
      <c r="B2969" s="80" t="s">
        <v>1019</v>
      </c>
      <c r="C2969" s="78" t="s">
        <v>1013</v>
      </c>
      <c r="D2969" s="78">
        <v>360</v>
      </c>
      <c r="E2969" s="94"/>
      <c r="F2969" s="37"/>
    </row>
    <row r="2970" spans="1:6" x14ac:dyDescent="0.25">
      <c r="A2970" s="79">
        <v>51</v>
      </c>
      <c r="B2970" s="80" t="s">
        <v>1020</v>
      </c>
      <c r="C2970" s="78" t="s">
        <v>1013</v>
      </c>
      <c r="D2970" s="78">
        <v>56</v>
      </c>
      <c r="E2970" s="94"/>
      <c r="F2970" s="37"/>
    </row>
    <row r="2971" spans="1:6" x14ac:dyDescent="0.25">
      <c r="A2971" s="79">
        <v>52</v>
      </c>
      <c r="B2971" s="80" t="s">
        <v>1021</v>
      </c>
      <c r="C2971" s="78" t="s">
        <v>1013</v>
      </c>
      <c r="D2971" s="78">
        <v>60</v>
      </c>
      <c r="E2971" s="94"/>
      <c r="F2971" s="37"/>
    </row>
    <row r="2972" spans="1:6" x14ac:dyDescent="0.25">
      <c r="A2972" s="79">
        <v>53</v>
      </c>
      <c r="B2972" s="80" t="s">
        <v>1022</v>
      </c>
      <c r="C2972" s="78" t="s">
        <v>1013</v>
      </c>
      <c r="D2972" s="78">
        <v>154</v>
      </c>
      <c r="E2972" s="94"/>
      <c r="F2972" s="37"/>
    </row>
    <row r="2973" spans="1:6" x14ac:dyDescent="0.25">
      <c r="A2973" s="79">
        <v>54</v>
      </c>
      <c r="B2973" s="80" t="s">
        <v>1023</v>
      </c>
      <c r="C2973" s="78" t="s">
        <v>1013</v>
      </c>
      <c r="D2973" s="78">
        <v>172</v>
      </c>
      <c r="E2973" s="94"/>
      <c r="F2973" s="37"/>
    </row>
    <row r="2974" spans="1:6" x14ac:dyDescent="0.25">
      <c r="A2974" s="79">
        <v>55</v>
      </c>
      <c r="B2974" s="80" t="s">
        <v>1024</v>
      </c>
      <c r="C2974" s="78" t="s">
        <v>1013</v>
      </c>
      <c r="D2974" s="78">
        <v>16</v>
      </c>
      <c r="E2974" s="94"/>
      <c r="F2974" s="37"/>
    </row>
    <row r="2975" spans="1:6" x14ac:dyDescent="0.25">
      <c r="A2975" s="79">
        <v>56</v>
      </c>
      <c r="B2975" s="80" t="s">
        <v>1025</v>
      </c>
      <c r="C2975" s="78" t="s">
        <v>138</v>
      </c>
      <c r="D2975" s="78">
        <v>680</v>
      </c>
      <c r="E2975" s="94"/>
      <c r="F2975" s="37"/>
    </row>
    <row r="2976" spans="1:6" x14ac:dyDescent="0.25">
      <c r="A2976" s="79">
        <v>57</v>
      </c>
      <c r="B2976" s="80" t="s">
        <v>1026</v>
      </c>
      <c r="C2976" s="78" t="s">
        <v>138</v>
      </c>
      <c r="D2976" s="78">
        <v>12</v>
      </c>
      <c r="E2976" s="94"/>
      <c r="F2976" s="37"/>
    </row>
    <row r="2977" spans="1:6" x14ac:dyDescent="0.25">
      <c r="A2977" s="79">
        <v>58</v>
      </c>
      <c r="B2977" s="80" t="s">
        <v>1027</v>
      </c>
      <c r="C2977" s="78" t="s">
        <v>138</v>
      </c>
      <c r="D2977" s="78">
        <v>192</v>
      </c>
      <c r="E2977" s="94"/>
      <c r="F2977" s="37"/>
    </row>
    <row r="2978" spans="1:6" x14ac:dyDescent="0.25">
      <c r="A2978" s="79">
        <v>59</v>
      </c>
      <c r="B2978" s="80" t="s">
        <v>1028</v>
      </c>
      <c r="C2978" s="78" t="s">
        <v>138</v>
      </c>
      <c r="D2978" s="78">
        <v>96</v>
      </c>
      <c r="E2978" s="94"/>
      <c r="F2978" s="37"/>
    </row>
    <row r="2979" spans="1:6" x14ac:dyDescent="0.25">
      <c r="A2979" s="79">
        <v>60</v>
      </c>
      <c r="B2979" s="80" t="s">
        <v>1029</v>
      </c>
      <c r="C2979" s="78" t="s">
        <v>138</v>
      </c>
      <c r="D2979" s="78">
        <v>8</v>
      </c>
      <c r="E2979" s="94"/>
      <c r="F2979" s="37"/>
    </row>
    <row r="2980" spans="1:6" x14ac:dyDescent="0.25">
      <c r="A2980" s="79">
        <v>61</v>
      </c>
      <c r="B2980" s="80" t="s">
        <v>1030</v>
      </c>
      <c r="C2980" s="78" t="s">
        <v>138</v>
      </c>
      <c r="D2980" s="78">
        <v>8</v>
      </c>
      <c r="E2980" s="94"/>
      <c r="F2980" s="37"/>
    </row>
    <row r="2981" spans="1:6" x14ac:dyDescent="0.25">
      <c r="A2981" s="79">
        <v>62</v>
      </c>
      <c r="B2981" s="80" t="s">
        <v>1031</v>
      </c>
      <c r="C2981" s="78" t="s">
        <v>138</v>
      </c>
      <c r="D2981" s="78">
        <v>8</v>
      </c>
      <c r="E2981" s="94"/>
      <c r="F2981" s="37"/>
    </row>
    <row r="2982" spans="1:6" x14ac:dyDescent="0.25">
      <c r="A2982" s="79">
        <v>63</v>
      </c>
      <c r="B2982" s="80" t="s">
        <v>1032</v>
      </c>
      <c r="C2982" s="78" t="s">
        <v>138</v>
      </c>
      <c r="D2982" s="78">
        <v>8</v>
      </c>
      <c r="E2982" s="94"/>
      <c r="F2982" s="37"/>
    </row>
    <row r="2983" spans="1:6" x14ac:dyDescent="0.25">
      <c r="A2983" s="79">
        <v>64</v>
      </c>
      <c r="B2983" s="80" t="s">
        <v>1033</v>
      </c>
      <c r="C2983" s="78" t="s">
        <v>138</v>
      </c>
      <c r="D2983" s="78">
        <v>8</v>
      </c>
      <c r="E2983" s="94"/>
      <c r="F2983" s="37"/>
    </row>
    <row r="2984" spans="1:6" x14ac:dyDescent="0.25">
      <c r="A2984" s="79">
        <v>65</v>
      </c>
      <c r="B2984" s="80" t="s">
        <v>1034</v>
      </c>
      <c r="C2984" s="78" t="s">
        <v>138</v>
      </c>
      <c r="D2984" s="78">
        <v>34</v>
      </c>
      <c r="E2984" s="94"/>
      <c r="F2984" s="37"/>
    </row>
    <row r="2985" spans="1:6" x14ac:dyDescent="0.25">
      <c r="A2985" s="79">
        <v>66</v>
      </c>
      <c r="B2985" s="80" t="s">
        <v>1035</v>
      </c>
      <c r="C2985" s="78" t="s">
        <v>138</v>
      </c>
      <c r="D2985" s="78">
        <v>10</v>
      </c>
      <c r="E2985" s="94"/>
      <c r="F2985" s="37"/>
    </row>
    <row r="2986" spans="1:6" x14ac:dyDescent="0.25">
      <c r="A2986" s="79">
        <v>67</v>
      </c>
      <c r="B2986" s="80" t="s">
        <v>1036</v>
      </c>
      <c r="C2986" s="78" t="s">
        <v>1013</v>
      </c>
      <c r="D2986" s="78">
        <v>1160</v>
      </c>
      <c r="E2986" s="94"/>
      <c r="F2986" s="37"/>
    </row>
    <row r="2987" spans="1:6" x14ac:dyDescent="0.25">
      <c r="A2987" s="79">
        <v>68</v>
      </c>
      <c r="B2987" s="80" t="s">
        <v>1037</v>
      </c>
      <c r="C2987" s="78" t="s">
        <v>1013</v>
      </c>
      <c r="D2987" s="78">
        <v>880</v>
      </c>
      <c r="E2987" s="94"/>
      <c r="F2987" s="37"/>
    </row>
    <row r="2988" spans="1:6" x14ac:dyDescent="0.25">
      <c r="A2988" s="79">
        <v>69</v>
      </c>
      <c r="B2988" s="80" t="s">
        <v>1038</v>
      </c>
      <c r="C2988" s="78" t="s">
        <v>1013</v>
      </c>
      <c r="D2988" s="78">
        <v>1640</v>
      </c>
      <c r="E2988" s="94"/>
      <c r="F2988" s="37"/>
    </row>
    <row r="2989" spans="1:6" x14ac:dyDescent="0.25">
      <c r="A2989" s="79">
        <v>70</v>
      </c>
      <c r="B2989" s="80" t="s">
        <v>1039</v>
      </c>
      <c r="C2989" s="78" t="s">
        <v>1013</v>
      </c>
      <c r="D2989" s="78">
        <v>160</v>
      </c>
      <c r="E2989" s="94"/>
      <c r="F2989" s="37"/>
    </row>
    <row r="2990" spans="1:6" x14ac:dyDescent="0.25">
      <c r="A2990" s="79">
        <v>71</v>
      </c>
      <c r="B2990" s="80" t="s">
        <v>1040</v>
      </c>
      <c r="C2990" s="78" t="s">
        <v>1013</v>
      </c>
      <c r="D2990" s="78">
        <v>40</v>
      </c>
      <c r="E2990" s="94"/>
      <c r="F2990" s="37"/>
    </row>
    <row r="2991" spans="1:6" x14ac:dyDescent="0.25">
      <c r="A2991" s="79">
        <v>72</v>
      </c>
      <c r="B2991" s="80" t="s">
        <v>1041</v>
      </c>
      <c r="C2991" s="78" t="s">
        <v>1013</v>
      </c>
      <c r="D2991" s="78">
        <v>360</v>
      </c>
      <c r="E2991" s="94"/>
      <c r="F2991" s="37"/>
    </row>
    <row r="2992" spans="1:6" x14ac:dyDescent="0.25">
      <c r="A2992" s="79">
        <v>73</v>
      </c>
      <c r="B2992" s="80" t="s">
        <v>1042</v>
      </c>
      <c r="C2992" s="78" t="s">
        <v>1013</v>
      </c>
      <c r="D2992" s="78">
        <v>60</v>
      </c>
      <c r="E2992" s="94"/>
      <c r="F2992" s="37"/>
    </row>
    <row r="2993" spans="1:10" x14ac:dyDescent="0.25">
      <c r="A2993" s="79">
        <v>74</v>
      </c>
      <c r="B2993" s="80" t="s">
        <v>1043</v>
      </c>
      <c r="C2993" s="78" t="s">
        <v>1013</v>
      </c>
      <c r="D2993" s="78">
        <v>60</v>
      </c>
      <c r="E2993" s="94"/>
      <c r="F2993" s="37"/>
    </row>
    <row r="2994" spans="1:10" x14ac:dyDescent="0.25">
      <c r="A2994" s="79">
        <v>75</v>
      </c>
      <c r="B2994" s="80" t="s">
        <v>1044</v>
      </c>
      <c r="C2994" s="78" t="s">
        <v>1013</v>
      </c>
      <c r="D2994" s="78">
        <v>154</v>
      </c>
      <c r="E2994" s="94"/>
      <c r="F2994" s="37"/>
    </row>
    <row r="2995" spans="1:10" x14ac:dyDescent="0.25">
      <c r="A2995" s="79">
        <v>76</v>
      </c>
      <c r="B2995" s="80" t="s">
        <v>1045</v>
      </c>
      <c r="C2995" s="78" t="s">
        <v>1013</v>
      </c>
      <c r="D2995" s="78">
        <v>172</v>
      </c>
      <c r="E2995" s="94"/>
      <c r="F2995" s="37"/>
    </row>
    <row r="2996" spans="1:10" x14ac:dyDescent="0.25">
      <c r="A2996" s="79">
        <v>77</v>
      </c>
      <c r="B2996" s="80" t="s">
        <v>1046</v>
      </c>
      <c r="C2996" s="78" t="s">
        <v>1013</v>
      </c>
      <c r="D2996" s="78">
        <v>20</v>
      </c>
      <c r="E2996" s="94"/>
      <c r="F2996" s="37"/>
    </row>
    <row r="2997" spans="1:10" ht="25.5" x14ac:dyDescent="0.25">
      <c r="A2997" s="79">
        <v>78</v>
      </c>
      <c r="B2997" s="80" t="s">
        <v>1047</v>
      </c>
      <c r="C2997" s="78" t="s">
        <v>1013</v>
      </c>
      <c r="D2997" s="78">
        <v>210</v>
      </c>
      <c r="E2997" s="94"/>
      <c r="F2997" s="37"/>
    </row>
    <row r="2998" spans="1:10" ht="25.5" x14ac:dyDescent="0.25">
      <c r="A2998" s="79">
        <v>79</v>
      </c>
      <c r="B2998" s="80" t="s">
        <v>1048</v>
      </c>
      <c r="C2998" s="78" t="s">
        <v>1013</v>
      </c>
      <c r="D2998" s="78">
        <v>10</v>
      </c>
      <c r="E2998" s="94"/>
      <c r="F2998" s="37"/>
    </row>
    <row r="2999" spans="1:10" ht="12.75" customHeight="1" x14ac:dyDescent="0.25">
      <c r="A2999" s="79">
        <v>80</v>
      </c>
      <c r="B2999" s="80" t="s">
        <v>1049</v>
      </c>
      <c r="C2999" s="78" t="s">
        <v>955</v>
      </c>
      <c r="D2999" s="78">
        <v>360</v>
      </c>
      <c r="E2999" s="94"/>
      <c r="F2999" s="37"/>
    </row>
    <row r="3000" spans="1:10" ht="24.75" customHeight="1" x14ac:dyDescent="0.25">
      <c r="A3000" s="79">
        <v>81</v>
      </c>
      <c r="B3000" s="80" t="s">
        <v>1050</v>
      </c>
      <c r="C3000" s="78" t="s">
        <v>138</v>
      </c>
      <c r="D3000" s="78">
        <v>1300</v>
      </c>
      <c r="E3000" s="94"/>
      <c r="F3000" s="37"/>
    </row>
    <row r="3001" spans="1:10" x14ac:dyDescent="0.25">
      <c r="A3001" s="79">
        <v>82</v>
      </c>
      <c r="B3001" s="80" t="s">
        <v>1051</v>
      </c>
      <c r="C3001" s="78" t="s">
        <v>1013</v>
      </c>
      <c r="D3001" s="78">
        <v>3800</v>
      </c>
      <c r="E3001" s="94"/>
      <c r="F3001" s="37"/>
    </row>
    <row r="3002" spans="1:10" x14ac:dyDescent="0.25">
      <c r="A3002" s="79">
        <v>83</v>
      </c>
      <c r="B3002" s="80" t="s">
        <v>1052</v>
      </c>
      <c r="C3002" s="78" t="s">
        <v>138</v>
      </c>
      <c r="D3002" s="78">
        <v>150</v>
      </c>
      <c r="E3002" s="94"/>
      <c r="F3002" s="37"/>
    </row>
    <row r="3003" spans="1:10" s="215" customFormat="1" ht="18" customHeight="1" x14ac:dyDescent="0.25">
      <c r="A3003" s="211"/>
      <c r="B3003" s="212" t="s">
        <v>1053</v>
      </c>
      <c r="C3003" s="213"/>
      <c r="D3003" s="213"/>
      <c r="E3003" s="214"/>
      <c r="F3003" s="213"/>
    </row>
    <row r="3004" spans="1:10" s="215" customFormat="1" outlineLevel="1" x14ac:dyDescent="0.25">
      <c r="A3004" s="151">
        <v>1</v>
      </c>
      <c r="B3004" s="216" t="s">
        <v>1470</v>
      </c>
      <c r="C3004" s="217" t="s">
        <v>138</v>
      </c>
      <c r="D3004" s="218">
        <v>5</v>
      </c>
      <c r="E3004" s="95"/>
      <c r="F3004" s="54"/>
    </row>
    <row r="3005" spans="1:10" s="2" customFormat="1" x14ac:dyDescent="0.25">
      <c r="A3005" s="144"/>
      <c r="B3005" s="148" t="s">
        <v>1054</v>
      </c>
      <c r="C3005" s="145"/>
      <c r="D3005" s="145"/>
      <c r="E3005" s="219"/>
      <c r="F3005" s="72"/>
    </row>
    <row r="3006" spans="1:10" s="2" customFormat="1" x14ac:dyDescent="0.25">
      <c r="A3006" s="25"/>
      <c r="B3006" s="26" t="s">
        <v>1055</v>
      </c>
      <c r="C3006" s="137"/>
      <c r="D3006" s="137"/>
      <c r="E3006" s="137"/>
      <c r="F3006" s="137"/>
      <c r="G3006" s="110"/>
      <c r="H3006" s="110"/>
      <c r="I3006" s="110"/>
    </row>
    <row r="3007" spans="1:10" s="9" customFormat="1" x14ac:dyDescent="0.25">
      <c r="A3007" s="22" t="s">
        <v>4</v>
      </c>
      <c r="B3007" s="23" t="s">
        <v>5</v>
      </c>
      <c r="C3007" s="24" t="s">
        <v>6</v>
      </c>
      <c r="D3007" s="24" t="s">
        <v>7</v>
      </c>
      <c r="E3007" s="24"/>
      <c r="F3007" s="24"/>
      <c r="G3007" s="4"/>
      <c r="H3007" s="4"/>
      <c r="I3007" s="4"/>
      <c r="J3007" s="4"/>
    </row>
    <row r="3008" spans="1:10" s="21" customFormat="1" x14ac:dyDescent="0.25">
      <c r="A3008" s="29" t="s">
        <v>109</v>
      </c>
      <c r="B3008" s="30"/>
      <c r="C3008" s="31"/>
      <c r="D3008" s="31"/>
      <c r="E3008" s="31"/>
      <c r="F3008" s="31"/>
      <c r="G3008" s="33"/>
    </row>
    <row r="3009" spans="1:13" s="220" customFormat="1" x14ac:dyDescent="0.25">
      <c r="A3009" s="144"/>
      <c r="B3009" s="148" t="s">
        <v>1056</v>
      </c>
      <c r="C3009" s="145"/>
      <c r="D3009" s="145"/>
      <c r="E3009" s="73"/>
      <c r="F3009" s="101"/>
    </row>
    <row r="3010" spans="1:13" s="221" customFormat="1" ht="15.6" customHeight="1" x14ac:dyDescent="0.25">
      <c r="A3010" s="79" t="s">
        <v>1057</v>
      </c>
      <c r="B3010" s="80" t="s">
        <v>1058</v>
      </c>
      <c r="C3010" s="78" t="s">
        <v>14</v>
      </c>
      <c r="D3010" s="78">
        <v>65</v>
      </c>
      <c r="E3010" s="37"/>
      <c r="F3010" s="54"/>
    </row>
    <row r="3011" spans="1:13" s="220" customFormat="1" ht="25.5" x14ac:dyDescent="0.25">
      <c r="A3011" s="79" t="s">
        <v>1059</v>
      </c>
      <c r="B3011" s="80" t="s">
        <v>1060</v>
      </c>
      <c r="C3011" s="78" t="s">
        <v>14</v>
      </c>
      <c r="D3011" s="78">
        <v>4</v>
      </c>
      <c r="E3011" s="37"/>
      <c r="F3011" s="54"/>
    </row>
    <row r="3012" spans="1:13" s="222" customFormat="1" x14ac:dyDescent="0.25">
      <c r="A3012" s="79" t="s">
        <v>1061</v>
      </c>
      <c r="B3012" s="80" t="s">
        <v>1062</v>
      </c>
      <c r="C3012" s="78" t="s">
        <v>14</v>
      </c>
      <c r="D3012" s="78">
        <v>13</v>
      </c>
      <c r="E3012" s="37"/>
      <c r="F3012" s="54"/>
      <c r="G3012" s="220"/>
    </row>
    <row r="3013" spans="1:13" s="223" customFormat="1" ht="25.5" x14ac:dyDescent="0.25">
      <c r="A3013" s="79" t="s">
        <v>1063</v>
      </c>
      <c r="B3013" s="80" t="s">
        <v>1064</v>
      </c>
      <c r="C3013" s="78" t="s">
        <v>14</v>
      </c>
      <c r="D3013" s="78">
        <v>5</v>
      </c>
      <c r="E3013" s="37"/>
      <c r="F3013" s="54"/>
      <c r="G3013" s="220"/>
      <c r="I3013" s="224"/>
      <c r="J3013" s="224"/>
      <c r="K3013" s="225"/>
      <c r="L3013" s="225"/>
      <c r="M3013" s="225"/>
    </row>
    <row r="3014" spans="1:13" s="223" customFormat="1" x14ac:dyDescent="0.25">
      <c r="A3014" s="79" t="s">
        <v>1065</v>
      </c>
      <c r="B3014" s="80" t="s">
        <v>1066</v>
      </c>
      <c r="C3014" s="78" t="s">
        <v>14</v>
      </c>
      <c r="D3014" s="78">
        <v>7</v>
      </c>
      <c r="E3014" s="37"/>
      <c r="F3014" s="54"/>
      <c r="G3014" s="220"/>
      <c r="I3014" s="224"/>
      <c r="J3014" s="224"/>
      <c r="K3014" s="225"/>
      <c r="L3014" s="225"/>
      <c r="M3014" s="225"/>
    </row>
    <row r="3015" spans="1:13" s="223" customFormat="1" x14ac:dyDescent="0.25">
      <c r="A3015" s="79" t="s">
        <v>1067</v>
      </c>
      <c r="B3015" s="80" t="s">
        <v>1068</v>
      </c>
      <c r="C3015" s="78" t="s">
        <v>14</v>
      </c>
      <c r="D3015" s="78">
        <v>15</v>
      </c>
      <c r="E3015" s="37"/>
      <c r="F3015" s="54"/>
      <c r="G3015" s="220"/>
      <c r="I3015" s="224"/>
      <c r="J3015" s="224"/>
      <c r="K3015" s="225"/>
      <c r="L3015" s="225"/>
      <c r="M3015" s="225"/>
    </row>
    <row r="3016" spans="1:13" s="226" customFormat="1" ht="25.5" x14ac:dyDescent="0.25">
      <c r="A3016" s="79" t="s">
        <v>1069</v>
      </c>
      <c r="B3016" s="80" t="s">
        <v>1070</v>
      </c>
      <c r="C3016" s="78" t="s">
        <v>14</v>
      </c>
      <c r="D3016" s="78">
        <v>13</v>
      </c>
      <c r="E3016" s="37"/>
      <c r="F3016" s="54"/>
      <c r="G3016" s="220"/>
    </row>
    <row r="3017" spans="1:13" s="224" customFormat="1" ht="25.5" x14ac:dyDescent="0.25">
      <c r="A3017" s="79" t="s">
        <v>1071</v>
      </c>
      <c r="B3017" s="80" t="s">
        <v>1072</v>
      </c>
      <c r="C3017" s="78" t="s">
        <v>14</v>
      </c>
      <c r="D3017" s="78">
        <v>8</v>
      </c>
      <c r="E3017" s="37"/>
      <c r="F3017" s="54"/>
      <c r="G3017" s="220"/>
    </row>
    <row r="3018" spans="1:13" s="227" customFormat="1" x14ac:dyDescent="0.25">
      <c r="A3018" s="79" t="s">
        <v>1073</v>
      </c>
      <c r="B3018" s="80" t="s">
        <v>1074</v>
      </c>
      <c r="C3018" s="78" t="s">
        <v>14</v>
      </c>
      <c r="D3018" s="78">
        <v>146</v>
      </c>
      <c r="E3018" s="37"/>
      <c r="F3018" s="54"/>
      <c r="G3018" s="221"/>
    </row>
    <row r="3019" spans="1:13" s="227" customFormat="1" x14ac:dyDescent="0.25">
      <c r="A3019" s="79" t="s">
        <v>1075</v>
      </c>
      <c r="B3019" s="80" t="s">
        <v>1076</v>
      </c>
      <c r="C3019" s="78" t="s">
        <v>14</v>
      </c>
      <c r="D3019" s="78">
        <v>15</v>
      </c>
      <c r="E3019" s="37"/>
      <c r="F3019" s="54"/>
      <c r="G3019" s="221"/>
    </row>
    <row r="3020" spans="1:13" s="227" customFormat="1" x14ac:dyDescent="0.25">
      <c r="A3020" s="79" t="s">
        <v>1077</v>
      </c>
      <c r="B3020" s="80" t="s">
        <v>1078</v>
      </c>
      <c r="C3020" s="78" t="s">
        <v>14</v>
      </c>
      <c r="D3020" s="78">
        <v>12</v>
      </c>
      <c r="E3020" s="37"/>
      <c r="F3020" s="54"/>
      <c r="G3020" s="221"/>
    </row>
    <row r="3021" spans="1:13" s="226" customFormat="1" ht="25.5" x14ac:dyDescent="0.25">
      <c r="A3021" s="79" t="s">
        <v>1079</v>
      </c>
      <c r="B3021" s="80" t="s">
        <v>1080</v>
      </c>
      <c r="C3021" s="78" t="s">
        <v>14</v>
      </c>
      <c r="D3021" s="78">
        <v>18</v>
      </c>
      <c r="E3021" s="37"/>
      <c r="F3021" s="54"/>
      <c r="G3021" s="220"/>
    </row>
    <row r="3022" spans="1:13" s="227" customFormat="1" ht="25.5" x14ac:dyDescent="0.25">
      <c r="A3022" s="79" t="s">
        <v>1081</v>
      </c>
      <c r="B3022" s="80" t="s">
        <v>1082</v>
      </c>
      <c r="C3022" s="78" t="s">
        <v>14</v>
      </c>
      <c r="D3022" s="78">
        <v>17</v>
      </c>
      <c r="E3022" s="37"/>
      <c r="F3022" s="54"/>
      <c r="G3022" s="221"/>
    </row>
    <row r="3023" spans="1:13" s="227" customFormat="1" x14ac:dyDescent="0.25">
      <c r="A3023" s="79" t="s">
        <v>1083</v>
      </c>
      <c r="B3023" s="80" t="s">
        <v>1084</v>
      </c>
      <c r="C3023" s="78" t="s">
        <v>14</v>
      </c>
      <c r="D3023" s="78">
        <v>8</v>
      </c>
      <c r="E3023" s="37"/>
      <c r="F3023" s="54"/>
      <c r="G3023" s="221"/>
      <c r="I3023" s="221"/>
      <c r="J3023" s="221"/>
      <c r="K3023" s="13"/>
    </row>
    <row r="3024" spans="1:13" s="227" customFormat="1" x14ac:dyDescent="0.25">
      <c r="A3024" s="79" t="s">
        <v>1085</v>
      </c>
      <c r="B3024" s="80" t="s">
        <v>1086</v>
      </c>
      <c r="C3024" s="78" t="s">
        <v>14</v>
      </c>
      <c r="D3024" s="78">
        <v>9</v>
      </c>
      <c r="E3024" s="37"/>
      <c r="F3024" s="54"/>
      <c r="G3024" s="221"/>
    </row>
    <row r="3025" spans="1:10" s="226" customFormat="1" ht="15.6" customHeight="1" x14ac:dyDescent="0.25">
      <c r="A3025" s="79" t="s">
        <v>1087</v>
      </c>
      <c r="B3025" s="80" t="s">
        <v>1088</v>
      </c>
      <c r="C3025" s="78" t="s">
        <v>14</v>
      </c>
      <c r="D3025" s="78">
        <v>24</v>
      </c>
      <c r="E3025" s="37"/>
      <c r="F3025" s="54"/>
      <c r="G3025" s="220"/>
      <c r="I3025" s="224"/>
      <c r="J3025" s="224"/>
    </row>
    <row r="3026" spans="1:10" s="226" customFormat="1" ht="15.6" customHeight="1" x14ac:dyDescent="0.25">
      <c r="A3026" s="79" t="s">
        <v>1089</v>
      </c>
      <c r="B3026" s="80" t="s">
        <v>1090</v>
      </c>
      <c r="C3026" s="78" t="s">
        <v>14</v>
      </c>
      <c r="D3026" s="78">
        <v>8</v>
      </c>
      <c r="E3026" s="37"/>
      <c r="F3026" s="54"/>
    </row>
    <row r="3027" spans="1:10" s="226" customFormat="1" ht="25.5" x14ac:dyDescent="0.25">
      <c r="A3027" s="79" t="s">
        <v>1091</v>
      </c>
      <c r="B3027" s="80" t="s">
        <v>1092</v>
      </c>
      <c r="C3027" s="78" t="s">
        <v>14</v>
      </c>
      <c r="D3027" s="78">
        <v>12</v>
      </c>
      <c r="E3027" s="37"/>
      <c r="F3027" s="54"/>
      <c r="G3027" s="220"/>
      <c r="I3027" s="224"/>
      <c r="J3027" s="224"/>
    </row>
    <row r="3028" spans="1:10" s="226" customFormat="1" x14ac:dyDescent="0.25">
      <c r="A3028" s="79" t="s">
        <v>1093</v>
      </c>
      <c r="B3028" s="80" t="s">
        <v>1094</v>
      </c>
      <c r="C3028" s="78" t="s">
        <v>14</v>
      </c>
      <c r="D3028" s="78">
        <v>6</v>
      </c>
      <c r="E3028" s="37"/>
      <c r="F3028" s="54"/>
      <c r="G3028" s="220"/>
      <c r="I3028" s="224"/>
      <c r="J3028" s="224"/>
    </row>
    <row r="3029" spans="1:10" s="226" customFormat="1" ht="25.5" x14ac:dyDescent="0.25">
      <c r="A3029" s="79" t="s">
        <v>1095</v>
      </c>
      <c r="B3029" s="80" t="s">
        <v>1096</v>
      </c>
      <c r="C3029" s="78" t="s">
        <v>14</v>
      </c>
      <c r="D3029" s="78">
        <v>17</v>
      </c>
      <c r="E3029" s="37"/>
      <c r="F3029" s="54"/>
      <c r="G3029" s="220"/>
      <c r="I3029" s="224"/>
      <c r="J3029" s="224"/>
    </row>
    <row r="3030" spans="1:10" s="226" customFormat="1" x14ac:dyDescent="0.25">
      <c r="A3030" s="79" t="s">
        <v>1097</v>
      </c>
      <c r="B3030" s="80" t="s">
        <v>1098</v>
      </c>
      <c r="C3030" s="78" t="s">
        <v>14</v>
      </c>
      <c r="D3030" s="78">
        <v>2066</v>
      </c>
      <c r="E3030" s="37"/>
      <c r="F3030" s="54"/>
      <c r="G3030" s="220"/>
      <c r="I3030" s="224"/>
      <c r="J3030" s="224"/>
    </row>
    <row r="3031" spans="1:10" s="224" customFormat="1" x14ac:dyDescent="0.25">
      <c r="A3031" s="79"/>
      <c r="B3031" s="190" t="s">
        <v>1099</v>
      </c>
      <c r="C3031" s="78" t="s">
        <v>14</v>
      </c>
      <c r="D3031" s="78">
        <v>826</v>
      </c>
      <c r="E3031" s="37"/>
      <c r="F3031" s="54"/>
      <c r="G3031" s="220"/>
    </row>
    <row r="3032" spans="1:10" s="224" customFormat="1" x14ac:dyDescent="0.25">
      <c r="A3032" s="79" t="s">
        <v>1100</v>
      </c>
      <c r="B3032" s="80" t="s">
        <v>1101</v>
      </c>
      <c r="C3032" s="78" t="s">
        <v>14</v>
      </c>
      <c r="D3032" s="78">
        <v>108</v>
      </c>
      <c r="E3032" s="37"/>
      <c r="F3032" s="54"/>
      <c r="G3032" s="220"/>
    </row>
    <row r="3033" spans="1:10" s="224" customFormat="1" x14ac:dyDescent="0.25">
      <c r="A3033" s="79" t="s">
        <v>1102</v>
      </c>
      <c r="B3033" s="80" t="s">
        <v>1103</v>
      </c>
      <c r="C3033" s="78" t="s">
        <v>14</v>
      </c>
      <c r="D3033" s="78">
        <v>100</v>
      </c>
      <c r="E3033" s="37"/>
      <c r="F3033" s="54"/>
      <c r="G3033" s="220"/>
    </row>
    <row r="3034" spans="1:10" s="224" customFormat="1" x14ac:dyDescent="0.25">
      <c r="A3034" s="79" t="s">
        <v>1104</v>
      </c>
      <c r="B3034" s="80" t="s">
        <v>1105</v>
      </c>
      <c r="C3034" s="78" t="s">
        <v>14</v>
      </c>
      <c r="D3034" s="78">
        <v>108</v>
      </c>
      <c r="E3034" s="37"/>
      <c r="F3034" s="54"/>
      <c r="G3034" s="220"/>
    </row>
    <row r="3035" spans="1:10" s="224" customFormat="1" x14ac:dyDescent="0.25">
      <c r="A3035" s="79" t="s">
        <v>1106</v>
      </c>
      <c r="B3035" s="80" t="s">
        <v>1107</v>
      </c>
      <c r="C3035" s="78" t="s">
        <v>1108</v>
      </c>
      <c r="D3035" s="78">
        <v>280</v>
      </c>
      <c r="E3035" s="37"/>
      <c r="F3035" s="54"/>
      <c r="G3035" s="220"/>
    </row>
    <row r="3036" spans="1:10" s="224" customFormat="1" x14ac:dyDescent="0.25">
      <c r="A3036" s="79" t="s">
        <v>1109</v>
      </c>
      <c r="B3036" s="80" t="s">
        <v>1110</v>
      </c>
      <c r="C3036" s="78" t="s">
        <v>1108</v>
      </c>
      <c r="D3036" s="78">
        <v>135</v>
      </c>
      <c r="E3036" s="37"/>
      <c r="F3036" s="54"/>
      <c r="G3036" s="220"/>
    </row>
    <row r="3037" spans="1:10" s="224" customFormat="1" ht="25.5" x14ac:dyDescent="0.25">
      <c r="A3037" s="79" t="s">
        <v>1111</v>
      </c>
      <c r="B3037" s="80" t="s">
        <v>1112</v>
      </c>
      <c r="C3037" s="78" t="s">
        <v>14</v>
      </c>
      <c r="D3037" s="78">
        <v>95</v>
      </c>
      <c r="E3037" s="37"/>
      <c r="F3037" s="54"/>
      <c r="G3037" s="220"/>
    </row>
    <row r="3038" spans="1:10" s="224" customFormat="1" x14ac:dyDescent="0.25">
      <c r="A3038" s="79"/>
      <c r="B3038" s="190" t="s">
        <v>1113</v>
      </c>
      <c r="C3038" s="78" t="s">
        <v>14</v>
      </c>
      <c r="D3038" s="78">
        <v>170</v>
      </c>
      <c r="E3038" s="37"/>
      <c r="F3038" s="54"/>
      <c r="G3038" s="220"/>
    </row>
    <row r="3039" spans="1:10" s="224" customFormat="1" x14ac:dyDescent="0.25">
      <c r="A3039" s="79" t="s">
        <v>1114</v>
      </c>
      <c r="B3039" s="80" t="s">
        <v>1115</v>
      </c>
      <c r="C3039" s="78" t="s">
        <v>14</v>
      </c>
      <c r="D3039" s="78">
        <v>90</v>
      </c>
      <c r="E3039" s="37"/>
      <c r="F3039" s="54"/>
      <c r="G3039" s="220"/>
    </row>
    <row r="3040" spans="1:10" s="226" customFormat="1" x14ac:dyDescent="0.25">
      <c r="A3040" s="79" t="s">
        <v>1116</v>
      </c>
      <c r="B3040" s="80" t="s">
        <v>1117</v>
      </c>
      <c r="C3040" s="78" t="s">
        <v>14</v>
      </c>
      <c r="D3040" s="78">
        <v>80</v>
      </c>
      <c r="E3040" s="37"/>
      <c r="F3040" s="54"/>
      <c r="G3040" s="220"/>
      <c r="I3040" s="224"/>
      <c r="J3040" s="224"/>
    </row>
    <row r="3041" spans="1:13" s="227" customFormat="1" x14ac:dyDescent="0.25">
      <c r="A3041" s="79"/>
      <c r="B3041" s="190" t="s">
        <v>1118</v>
      </c>
      <c r="C3041" s="78" t="s">
        <v>14</v>
      </c>
      <c r="D3041" s="78">
        <v>290</v>
      </c>
      <c r="E3041" s="37"/>
      <c r="F3041" s="54"/>
      <c r="G3041" s="221"/>
    </row>
    <row r="3042" spans="1:13" s="227" customFormat="1" ht="25.5" x14ac:dyDescent="0.25">
      <c r="A3042" s="79" t="s">
        <v>1119</v>
      </c>
      <c r="B3042" s="80" t="s">
        <v>1120</v>
      </c>
      <c r="C3042" s="78" t="s">
        <v>14</v>
      </c>
      <c r="D3042" s="78">
        <v>70</v>
      </c>
      <c r="E3042" s="37"/>
      <c r="F3042" s="54"/>
      <c r="G3042" s="221"/>
    </row>
    <row r="3043" spans="1:13" s="226" customFormat="1" x14ac:dyDescent="0.25">
      <c r="A3043" s="79" t="s">
        <v>1121</v>
      </c>
      <c r="B3043" s="80" t="s">
        <v>1122</v>
      </c>
      <c r="C3043" s="78" t="s">
        <v>14</v>
      </c>
      <c r="D3043" s="78">
        <v>45</v>
      </c>
      <c r="E3043" s="37"/>
      <c r="F3043" s="54"/>
      <c r="G3043" s="220"/>
    </row>
    <row r="3044" spans="1:13" s="227" customFormat="1" x14ac:dyDescent="0.25">
      <c r="A3044" s="79" t="s">
        <v>1123</v>
      </c>
      <c r="B3044" s="80" t="s">
        <v>1124</v>
      </c>
      <c r="C3044" s="78" t="s">
        <v>14</v>
      </c>
      <c r="D3044" s="78">
        <v>45</v>
      </c>
      <c r="E3044" s="37"/>
      <c r="F3044" s="54"/>
      <c r="G3044" s="221"/>
    </row>
    <row r="3045" spans="1:13" s="228" customFormat="1" ht="25.5" x14ac:dyDescent="0.25">
      <c r="A3045" s="79" t="s">
        <v>622</v>
      </c>
      <c r="B3045" s="80" t="s">
        <v>1125</v>
      </c>
      <c r="C3045" s="78" t="s">
        <v>14</v>
      </c>
      <c r="D3045" s="78">
        <v>40</v>
      </c>
      <c r="E3045" s="37"/>
      <c r="F3045" s="54"/>
      <c r="G3045" s="221"/>
      <c r="I3045" s="227"/>
      <c r="J3045" s="227"/>
      <c r="K3045" s="229"/>
      <c r="L3045" s="229"/>
      <c r="M3045" s="229"/>
    </row>
    <row r="3046" spans="1:13" s="227" customFormat="1" ht="25.5" x14ac:dyDescent="0.25">
      <c r="A3046" s="79" t="s">
        <v>1126</v>
      </c>
      <c r="B3046" s="80" t="s">
        <v>1127</v>
      </c>
      <c r="C3046" s="78" t="s">
        <v>14</v>
      </c>
      <c r="D3046" s="78">
        <v>90</v>
      </c>
      <c r="E3046" s="37"/>
      <c r="F3046" s="54"/>
      <c r="G3046" s="221"/>
    </row>
    <row r="3047" spans="1:13" s="227" customFormat="1" ht="13.15" customHeight="1" x14ac:dyDescent="0.25">
      <c r="A3047" s="79"/>
      <c r="B3047" s="190" t="s">
        <v>1128</v>
      </c>
      <c r="C3047" s="78"/>
      <c r="D3047" s="78"/>
      <c r="E3047" s="37"/>
      <c r="F3047" s="54"/>
      <c r="G3047" s="221"/>
    </row>
    <row r="3048" spans="1:13" s="227" customFormat="1" ht="25.5" x14ac:dyDescent="0.25">
      <c r="A3048" s="79" t="s">
        <v>1129</v>
      </c>
      <c r="B3048" s="80" t="s">
        <v>1130</v>
      </c>
      <c r="C3048" s="78" t="s">
        <v>14</v>
      </c>
      <c r="D3048" s="78">
        <v>780</v>
      </c>
      <c r="E3048" s="37"/>
      <c r="F3048" s="54"/>
      <c r="G3048" s="221"/>
    </row>
    <row r="3049" spans="1:13" s="224" customFormat="1" ht="14.25" x14ac:dyDescent="0.25">
      <c r="A3049" s="79" t="s">
        <v>1131</v>
      </c>
      <c r="B3049" s="80" t="s">
        <v>1132</v>
      </c>
      <c r="C3049" s="78" t="s">
        <v>1133</v>
      </c>
      <c r="D3049" s="78">
        <v>9380</v>
      </c>
      <c r="E3049" s="37"/>
      <c r="F3049" s="54"/>
      <c r="G3049" s="220"/>
    </row>
    <row r="3050" spans="1:13" s="224" customFormat="1" x14ac:dyDescent="0.25">
      <c r="A3050" s="79" t="s">
        <v>1134</v>
      </c>
      <c r="B3050" s="80" t="s">
        <v>1135</v>
      </c>
      <c r="C3050" s="78" t="s">
        <v>14</v>
      </c>
      <c r="D3050" s="78">
        <v>146</v>
      </c>
      <c r="E3050" s="37"/>
      <c r="F3050" s="54"/>
      <c r="G3050" s="220"/>
    </row>
    <row r="3051" spans="1:13" s="9" customFormat="1" x14ac:dyDescent="0.25">
      <c r="A3051" s="79" t="s">
        <v>1136</v>
      </c>
      <c r="B3051" s="80" t="s">
        <v>1137</v>
      </c>
      <c r="C3051" s="78" t="s">
        <v>14</v>
      </c>
      <c r="D3051" s="78">
        <v>65</v>
      </c>
      <c r="E3051" s="37"/>
      <c r="F3051" s="54"/>
      <c r="G3051" s="220"/>
    </row>
    <row r="3052" spans="1:13" s="9" customFormat="1" x14ac:dyDescent="0.25">
      <c r="A3052" s="79" t="s">
        <v>1138</v>
      </c>
      <c r="B3052" s="80" t="s">
        <v>1139</v>
      </c>
      <c r="C3052" s="78" t="s">
        <v>14</v>
      </c>
      <c r="D3052" s="78">
        <v>1286</v>
      </c>
      <c r="E3052" s="37"/>
      <c r="F3052" s="54"/>
      <c r="G3052" s="220"/>
    </row>
    <row r="3053" spans="1:13" s="9" customFormat="1" ht="25.5" x14ac:dyDescent="0.25">
      <c r="A3053" s="79" t="s">
        <v>1140</v>
      </c>
      <c r="B3053" s="80" t="s">
        <v>1141</v>
      </c>
      <c r="C3053" s="78" t="s">
        <v>795</v>
      </c>
      <c r="D3053" s="78">
        <v>98</v>
      </c>
      <c r="E3053" s="37"/>
      <c r="F3053" s="54"/>
      <c r="G3053" s="220"/>
    </row>
    <row r="3054" spans="1:13" ht="25.5" x14ac:dyDescent="0.25">
      <c r="A3054" s="79" t="s">
        <v>1142</v>
      </c>
      <c r="B3054" s="80" t="s">
        <v>1143</v>
      </c>
      <c r="C3054" s="78" t="s">
        <v>14</v>
      </c>
      <c r="D3054" s="78">
        <v>20660</v>
      </c>
      <c r="E3054" s="37"/>
      <c r="F3054" s="54"/>
      <c r="I3054" s="230"/>
      <c r="J3054" s="230"/>
      <c r="K3054" s="230"/>
      <c r="L3054" s="230"/>
    </row>
    <row r="3055" spans="1:13" s="38" customFormat="1" ht="25.5" x14ac:dyDescent="0.25">
      <c r="A3055" s="79" t="s">
        <v>1144</v>
      </c>
      <c r="B3055" s="80" t="s">
        <v>1145</v>
      </c>
      <c r="C3055" s="78" t="s">
        <v>1146</v>
      </c>
      <c r="D3055" s="78">
        <v>281</v>
      </c>
      <c r="E3055" s="37"/>
      <c r="F3055" s="54"/>
      <c r="G3055" s="220"/>
    </row>
    <row r="3056" spans="1:13" s="9" customFormat="1" ht="38.25" x14ac:dyDescent="0.25">
      <c r="A3056" s="79" t="s">
        <v>1147</v>
      </c>
      <c r="B3056" s="80" t="s">
        <v>1148</v>
      </c>
      <c r="C3056" s="78" t="s">
        <v>25</v>
      </c>
      <c r="D3056" s="78">
        <v>0</v>
      </c>
      <c r="E3056" s="37"/>
      <c r="F3056" s="54"/>
      <c r="G3056" s="220"/>
    </row>
    <row r="3057" spans="1:10" s="110" customFormat="1" ht="25.5" x14ac:dyDescent="0.25">
      <c r="A3057" s="79" t="s">
        <v>1149</v>
      </c>
      <c r="B3057" s="80" t="s">
        <v>1150</v>
      </c>
      <c r="C3057" s="78" t="s">
        <v>25</v>
      </c>
      <c r="D3057" s="78">
        <v>7784</v>
      </c>
      <c r="E3057" s="37"/>
      <c r="F3057" s="54"/>
      <c r="G3057" s="5"/>
    </row>
    <row r="3058" spans="1:10" s="220" customFormat="1" x14ac:dyDescent="0.25">
      <c r="A3058" s="144"/>
      <c r="B3058" s="148" t="s">
        <v>1151</v>
      </c>
      <c r="C3058" s="145"/>
      <c r="D3058" s="145"/>
      <c r="E3058" s="73"/>
      <c r="F3058" s="54"/>
    </row>
    <row r="3059" spans="1:10" ht="25.5" x14ac:dyDescent="0.25">
      <c r="A3059" s="79">
        <v>1</v>
      </c>
      <c r="B3059" s="80" t="s">
        <v>1152</v>
      </c>
      <c r="C3059" s="78" t="s">
        <v>14</v>
      </c>
      <c r="D3059" s="78">
        <v>42</v>
      </c>
      <c r="E3059" s="37"/>
      <c r="F3059" s="54"/>
    </row>
    <row r="3060" spans="1:10" ht="25.5" x14ac:dyDescent="0.25">
      <c r="A3060" s="79">
        <v>2</v>
      </c>
      <c r="B3060" s="80" t="s">
        <v>1153</v>
      </c>
      <c r="C3060" s="78" t="s">
        <v>14</v>
      </c>
      <c r="D3060" s="78">
        <v>2</v>
      </c>
      <c r="E3060" s="37"/>
      <c r="F3060" s="54"/>
    </row>
    <row r="3061" spans="1:10" ht="25.5" x14ac:dyDescent="0.25">
      <c r="A3061" s="79">
        <v>3</v>
      </c>
      <c r="B3061" s="80" t="s">
        <v>1154</v>
      </c>
      <c r="C3061" s="78" t="s">
        <v>14</v>
      </c>
      <c r="D3061" s="78">
        <v>42</v>
      </c>
      <c r="E3061" s="37"/>
      <c r="F3061" s="54"/>
    </row>
    <row r="3062" spans="1:10" ht="25.5" x14ac:dyDescent="0.25">
      <c r="A3062" s="79">
        <v>4</v>
      </c>
      <c r="B3062" s="80" t="s">
        <v>1155</v>
      </c>
      <c r="C3062" s="78" t="s">
        <v>14</v>
      </c>
      <c r="D3062" s="78">
        <v>2</v>
      </c>
      <c r="E3062" s="37"/>
      <c r="F3062" s="54"/>
    </row>
    <row r="3063" spans="1:10" ht="25.5" x14ac:dyDescent="0.25">
      <c r="A3063" s="79">
        <v>5</v>
      </c>
      <c r="B3063" s="80" t="s">
        <v>1156</v>
      </c>
      <c r="C3063" s="78" t="s">
        <v>14</v>
      </c>
      <c r="D3063" s="78">
        <v>4</v>
      </c>
      <c r="E3063" s="37"/>
      <c r="F3063" s="54"/>
    </row>
    <row r="3064" spans="1:10" s="2" customFormat="1" x14ac:dyDescent="0.25">
      <c r="A3064" s="144"/>
      <c r="B3064" s="148" t="s">
        <v>1157</v>
      </c>
      <c r="C3064" s="145"/>
      <c r="D3064" s="145"/>
      <c r="E3064" s="145"/>
      <c r="F3064" s="145"/>
    </row>
    <row r="3065" spans="1:10" s="2" customFormat="1" x14ac:dyDescent="0.25">
      <c r="A3065" s="25"/>
      <c r="B3065" s="26" t="s">
        <v>1158</v>
      </c>
      <c r="C3065" s="137"/>
      <c r="D3065" s="137"/>
      <c r="E3065" s="137"/>
      <c r="F3065" s="137"/>
      <c r="G3065" s="110"/>
      <c r="H3065" s="110"/>
      <c r="I3065" s="110"/>
    </row>
    <row r="3066" spans="1:10" s="9" customFormat="1" x14ac:dyDescent="0.25">
      <c r="A3066" s="22" t="s">
        <v>4</v>
      </c>
      <c r="B3066" s="23" t="s">
        <v>5</v>
      </c>
      <c r="C3066" s="24" t="s">
        <v>6</v>
      </c>
      <c r="D3066" s="24" t="s">
        <v>7</v>
      </c>
      <c r="E3066" s="24"/>
      <c r="F3066" s="24"/>
      <c r="G3066" s="4"/>
      <c r="H3066" s="4"/>
      <c r="I3066" s="4"/>
      <c r="J3066" s="4"/>
    </row>
    <row r="3067" spans="1:10" s="13" customFormat="1" ht="25.5" x14ac:dyDescent="0.25">
      <c r="A3067" s="231">
        <v>1</v>
      </c>
      <c r="B3067" s="46" t="s">
        <v>1159</v>
      </c>
      <c r="C3067" s="54" t="s">
        <v>17</v>
      </c>
      <c r="D3067" s="56">
        <v>3245.45</v>
      </c>
      <c r="E3067" s="56"/>
      <c r="F3067" s="54"/>
      <c r="G3067" s="14"/>
      <c r="H3067" s="14"/>
      <c r="I3067" s="14"/>
      <c r="J3067" s="14"/>
    </row>
    <row r="3068" spans="1:10" s="13" customFormat="1" ht="51" x14ac:dyDescent="0.25">
      <c r="A3068" s="231">
        <v>2</v>
      </c>
      <c r="B3068" s="46" t="s">
        <v>1160</v>
      </c>
      <c r="C3068" s="54" t="s">
        <v>17</v>
      </c>
      <c r="D3068" s="56">
        <v>3405.67</v>
      </c>
      <c r="E3068" s="56"/>
      <c r="F3068" s="54"/>
      <c r="G3068" s="14"/>
      <c r="H3068" s="14"/>
      <c r="I3068" s="14"/>
      <c r="J3068" s="14"/>
    </row>
    <row r="3069" spans="1:10" s="49" customFormat="1" ht="25.5" x14ac:dyDescent="0.25">
      <c r="A3069" s="45">
        <v>3</v>
      </c>
      <c r="B3069" s="46" t="s">
        <v>1161</v>
      </c>
      <c r="C3069" s="47" t="s">
        <v>17</v>
      </c>
      <c r="D3069" s="47">
        <v>4073.5</v>
      </c>
      <c r="E3069" s="50"/>
      <c r="F3069" s="54"/>
      <c r="G3069" s="14"/>
      <c r="H3069" s="14"/>
      <c r="I3069" s="14"/>
      <c r="J3069" s="14"/>
    </row>
    <row r="3070" spans="1:10" s="49" customFormat="1" x14ac:dyDescent="0.25">
      <c r="A3070" s="45">
        <v>4</v>
      </c>
      <c r="B3070" s="50" t="s">
        <v>23</v>
      </c>
      <c r="C3070" s="47" t="s">
        <v>17</v>
      </c>
      <c r="D3070" s="47">
        <v>3258.8</v>
      </c>
      <c r="E3070" s="50"/>
      <c r="F3070" s="54"/>
      <c r="G3070" s="14"/>
      <c r="H3070" s="14"/>
      <c r="I3070" s="14"/>
      <c r="J3070" s="14"/>
    </row>
    <row r="3071" spans="1:10" s="13" customFormat="1" ht="25.5" x14ac:dyDescent="0.25">
      <c r="A3071" s="231">
        <v>5</v>
      </c>
      <c r="B3071" s="53" t="s">
        <v>1162</v>
      </c>
      <c r="C3071" s="54" t="s">
        <v>17</v>
      </c>
      <c r="D3071" s="56">
        <v>1064.5999999999999</v>
      </c>
      <c r="E3071" s="56"/>
      <c r="F3071" s="54"/>
      <c r="G3071" s="14"/>
      <c r="H3071" s="14"/>
      <c r="I3071" s="14"/>
      <c r="J3071" s="14"/>
    </row>
    <row r="3072" spans="1:10" s="13" customFormat="1" ht="25.5" x14ac:dyDescent="0.25">
      <c r="A3072" s="231">
        <v>6</v>
      </c>
      <c r="B3072" s="53" t="s">
        <v>1163</v>
      </c>
      <c r="C3072" s="54" t="s">
        <v>17</v>
      </c>
      <c r="D3072" s="56">
        <v>1816</v>
      </c>
      <c r="E3072" s="56"/>
      <c r="F3072" s="54"/>
      <c r="G3072" s="14"/>
      <c r="H3072" s="14"/>
      <c r="I3072" s="14"/>
      <c r="J3072" s="14"/>
    </row>
    <row r="3073" spans="1:10" s="13" customFormat="1" ht="26.45" customHeight="1" x14ac:dyDescent="0.25">
      <c r="A3073" s="231">
        <v>7</v>
      </c>
      <c r="B3073" s="53" t="s">
        <v>1164</v>
      </c>
      <c r="C3073" s="54" t="s">
        <v>25</v>
      </c>
      <c r="D3073" s="56">
        <v>1759.71</v>
      </c>
      <c r="E3073" s="56"/>
      <c r="F3073" s="54"/>
      <c r="G3073" s="14"/>
      <c r="H3073" s="14"/>
      <c r="I3073" s="14"/>
      <c r="J3073" s="14"/>
    </row>
    <row r="3074" spans="1:10" s="13" customFormat="1" ht="25.5" x14ac:dyDescent="0.25">
      <c r="A3074" s="231">
        <v>8</v>
      </c>
      <c r="B3074" s="53" t="s">
        <v>1165</v>
      </c>
      <c r="C3074" s="54" t="s">
        <v>25</v>
      </c>
      <c r="D3074" s="56">
        <v>956.6</v>
      </c>
      <c r="E3074" s="56"/>
      <c r="F3074" s="54"/>
      <c r="G3074" s="14"/>
      <c r="H3074" s="14"/>
      <c r="I3074" s="14"/>
      <c r="J3074" s="14"/>
    </row>
    <row r="3075" spans="1:10" s="11" customFormat="1" ht="25.5" x14ac:dyDescent="0.25">
      <c r="A3075" s="232">
        <v>9</v>
      </c>
      <c r="B3075" s="53" t="s">
        <v>1166</v>
      </c>
      <c r="C3075" s="233" t="s">
        <v>25</v>
      </c>
      <c r="D3075" s="233">
        <v>15.5</v>
      </c>
      <c r="E3075" s="233"/>
      <c r="F3075" s="54"/>
      <c r="G3075" s="14"/>
      <c r="H3075" s="14"/>
      <c r="I3075" s="14"/>
      <c r="J3075" s="14"/>
    </row>
    <row r="3076" spans="1:10" s="13" customFormat="1" x14ac:dyDescent="0.25">
      <c r="A3076" s="231">
        <v>10</v>
      </c>
      <c r="B3076" s="53" t="s">
        <v>1167</v>
      </c>
      <c r="C3076" s="54" t="s">
        <v>1168</v>
      </c>
      <c r="D3076" s="56">
        <v>388</v>
      </c>
      <c r="E3076" s="56"/>
      <c r="F3076" s="54"/>
      <c r="G3076" s="14"/>
      <c r="H3076" s="14"/>
      <c r="I3076" s="14"/>
      <c r="J3076" s="14"/>
    </row>
    <row r="3077" spans="1:10" s="13" customFormat="1" ht="25.5" x14ac:dyDescent="0.25">
      <c r="A3077" s="231">
        <v>11</v>
      </c>
      <c r="B3077" s="53" t="s">
        <v>1169</v>
      </c>
      <c r="C3077" s="54" t="s">
        <v>1168</v>
      </c>
      <c r="D3077" s="56">
        <v>582</v>
      </c>
      <c r="E3077" s="56"/>
      <c r="F3077" s="54"/>
      <c r="G3077" s="14"/>
      <c r="H3077" s="14"/>
      <c r="I3077" s="14"/>
      <c r="J3077" s="14"/>
    </row>
    <row r="3078" spans="1:10" s="13" customFormat="1" x14ac:dyDescent="0.25">
      <c r="A3078" s="231">
        <v>12</v>
      </c>
      <c r="B3078" s="53" t="s">
        <v>1170</v>
      </c>
      <c r="C3078" s="54" t="s">
        <v>25</v>
      </c>
      <c r="D3078" s="56">
        <v>4035.45</v>
      </c>
      <c r="E3078" s="56"/>
      <c r="F3078" s="54"/>
      <c r="G3078" s="14"/>
      <c r="H3078" s="14"/>
      <c r="I3078" s="14"/>
      <c r="J3078" s="14"/>
    </row>
    <row r="3079" spans="1:10" s="13" customFormat="1" ht="63.75" x14ac:dyDescent="0.25">
      <c r="A3079" s="231">
        <v>13</v>
      </c>
      <c r="B3079" s="80" t="s">
        <v>1348</v>
      </c>
      <c r="C3079" s="54" t="s">
        <v>25</v>
      </c>
      <c r="D3079" s="56">
        <v>1773.4</v>
      </c>
      <c r="E3079" s="56"/>
      <c r="F3079" s="54"/>
      <c r="G3079" s="14"/>
      <c r="H3079" s="14"/>
      <c r="I3079" s="14"/>
      <c r="J3079" s="14"/>
    </row>
    <row r="3080" spans="1:10" s="13" customFormat="1" ht="25.5" x14ac:dyDescent="0.25">
      <c r="A3080" s="231">
        <v>14</v>
      </c>
      <c r="B3080" s="53" t="s">
        <v>1349</v>
      </c>
      <c r="C3080" s="54" t="s">
        <v>25</v>
      </c>
      <c r="D3080" s="56">
        <v>1773.4</v>
      </c>
      <c r="E3080" s="56"/>
      <c r="F3080" s="54"/>
      <c r="G3080" s="14"/>
      <c r="H3080" s="14"/>
      <c r="I3080" s="14"/>
      <c r="J3080" s="14"/>
    </row>
    <row r="3081" spans="1:10" s="13" customFormat="1" ht="25.5" x14ac:dyDescent="0.25">
      <c r="A3081" s="231">
        <v>15</v>
      </c>
      <c r="B3081" s="53" t="s">
        <v>1171</v>
      </c>
      <c r="C3081" s="54" t="s">
        <v>17</v>
      </c>
      <c r="D3081" s="56">
        <v>71</v>
      </c>
      <c r="E3081" s="56"/>
      <c r="F3081" s="54"/>
      <c r="G3081" s="14"/>
      <c r="H3081" s="14"/>
      <c r="I3081" s="14"/>
      <c r="J3081" s="14"/>
    </row>
    <row r="3082" spans="1:10" s="13" customFormat="1" ht="63.75" x14ac:dyDescent="0.25">
      <c r="A3082" s="231">
        <v>16</v>
      </c>
      <c r="B3082" s="53" t="s">
        <v>1350</v>
      </c>
      <c r="C3082" s="54" t="s">
        <v>127</v>
      </c>
      <c r="D3082" s="56">
        <v>1003.7</v>
      </c>
      <c r="E3082" s="56"/>
      <c r="F3082" s="54"/>
      <c r="G3082" s="14"/>
      <c r="H3082" s="14"/>
      <c r="I3082" s="14"/>
      <c r="J3082" s="14"/>
    </row>
    <row r="3083" spans="1:10" s="13" customFormat="1" ht="38.25" x14ac:dyDescent="0.25">
      <c r="A3083" s="231">
        <v>17</v>
      </c>
      <c r="B3083" s="53" t="s">
        <v>1172</v>
      </c>
      <c r="C3083" s="54" t="s">
        <v>127</v>
      </c>
      <c r="D3083" s="56">
        <v>766.6</v>
      </c>
      <c r="E3083" s="56"/>
      <c r="F3083" s="54"/>
      <c r="G3083" s="14"/>
      <c r="H3083" s="14"/>
      <c r="I3083" s="14"/>
      <c r="J3083" s="14"/>
    </row>
    <row r="3084" spans="1:10" s="13" customFormat="1" ht="38.25" x14ac:dyDescent="0.25">
      <c r="A3084" s="231">
        <v>18</v>
      </c>
      <c r="B3084" s="53" t="s">
        <v>1173</v>
      </c>
      <c r="C3084" s="54" t="s">
        <v>127</v>
      </c>
      <c r="D3084" s="56">
        <v>816.65</v>
      </c>
      <c r="E3084" s="56"/>
      <c r="F3084" s="54"/>
      <c r="G3084" s="14"/>
      <c r="H3084" s="14"/>
      <c r="I3084" s="14"/>
      <c r="J3084" s="14"/>
    </row>
    <row r="3085" spans="1:10" s="13" customFormat="1" ht="31.9" customHeight="1" x14ac:dyDescent="0.25">
      <c r="A3085" s="231">
        <v>19</v>
      </c>
      <c r="B3085" s="53" t="s">
        <v>1174</v>
      </c>
      <c r="C3085" s="54" t="s">
        <v>14</v>
      </c>
      <c r="D3085" s="56">
        <v>12</v>
      </c>
      <c r="E3085" s="56"/>
      <c r="F3085" s="54"/>
      <c r="G3085" s="14"/>
      <c r="H3085" s="14"/>
      <c r="I3085" s="14"/>
      <c r="J3085" s="14"/>
    </row>
    <row r="3086" spans="1:10" s="74" customFormat="1" x14ac:dyDescent="0.25">
      <c r="A3086" s="134"/>
      <c r="B3086" s="71" t="s">
        <v>1175</v>
      </c>
      <c r="C3086" s="72"/>
      <c r="D3086" s="72"/>
      <c r="E3086" s="72"/>
      <c r="F3086" s="72"/>
      <c r="G3086" s="16"/>
      <c r="H3086" s="16"/>
      <c r="I3086" s="16"/>
      <c r="J3086" s="16"/>
    </row>
    <row r="3087" spans="1:10" s="2" customFormat="1" x14ac:dyDescent="0.25">
      <c r="A3087" s="25"/>
      <c r="B3087" s="26" t="s">
        <v>1176</v>
      </c>
      <c r="C3087" s="137"/>
      <c r="D3087" s="137"/>
      <c r="E3087" s="137"/>
      <c r="F3087" s="137"/>
      <c r="G3087" s="110"/>
      <c r="H3087" s="110"/>
      <c r="I3087" s="110"/>
    </row>
    <row r="3088" spans="1:10" s="9" customFormat="1" x14ac:dyDescent="0.25">
      <c r="A3088" s="22" t="s">
        <v>4</v>
      </c>
      <c r="B3088" s="23" t="s">
        <v>5</v>
      </c>
      <c r="C3088" s="24" t="s">
        <v>6</v>
      </c>
      <c r="D3088" s="24" t="s">
        <v>7</v>
      </c>
      <c r="E3088" s="24"/>
      <c r="F3088" s="24"/>
      <c r="G3088" s="4"/>
      <c r="H3088" s="4"/>
      <c r="I3088" s="4"/>
      <c r="J3088" s="4"/>
    </row>
    <row r="3089" spans="1:6" s="97" customFormat="1" ht="15.95" customHeight="1" x14ac:dyDescent="0.2">
      <c r="A3089" s="79" t="s">
        <v>1177</v>
      </c>
      <c r="B3089" s="148" t="s">
        <v>1178</v>
      </c>
      <c r="C3089" s="78"/>
      <c r="D3089" s="234" t="s">
        <v>1179</v>
      </c>
      <c r="E3089" s="78"/>
      <c r="F3089" s="78"/>
    </row>
    <row r="3090" spans="1:6" s="97" customFormat="1" ht="13.5" customHeight="1" x14ac:dyDescent="0.2">
      <c r="A3090" s="79">
        <v>1</v>
      </c>
      <c r="B3090" s="80" t="s">
        <v>1180</v>
      </c>
      <c r="C3090" s="78" t="s">
        <v>582</v>
      </c>
      <c r="D3090" s="78" t="s">
        <v>582</v>
      </c>
      <c r="E3090" s="78"/>
      <c r="F3090" s="78"/>
    </row>
    <row r="3091" spans="1:6" s="97" customFormat="1" ht="15.95" customHeight="1" x14ac:dyDescent="0.2">
      <c r="A3091" s="79"/>
      <c r="B3091" s="80" t="s">
        <v>1181</v>
      </c>
      <c r="C3091" s="78" t="s">
        <v>127</v>
      </c>
      <c r="D3091" s="78">
        <v>10</v>
      </c>
      <c r="E3091" s="78"/>
      <c r="F3091" s="78"/>
    </row>
    <row r="3092" spans="1:6" s="97" customFormat="1" ht="15.95" customHeight="1" x14ac:dyDescent="0.2">
      <c r="A3092" s="79"/>
      <c r="B3092" s="80" t="s">
        <v>1182</v>
      </c>
      <c r="C3092" s="78" t="s">
        <v>127</v>
      </c>
      <c r="D3092" s="78">
        <v>10</v>
      </c>
      <c r="E3092" s="78"/>
      <c r="F3092" s="78"/>
    </row>
    <row r="3093" spans="1:6" s="97" customFormat="1" ht="15.95" customHeight="1" x14ac:dyDescent="0.2">
      <c r="A3093" s="79">
        <v>2</v>
      </c>
      <c r="B3093" s="80" t="s">
        <v>1183</v>
      </c>
      <c r="C3093" s="78" t="s">
        <v>127</v>
      </c>
      <c r="D3093" s="78">
        <v>6.6</v>
      </c>
      <c r="E3093" s="78"/>
      <c r="F3093" s="78"/>
    </row>
    <row r="3094" spans="1:6" s="97" customFormat="1" ht="15.95" customHeight="1" x14ac:dyDescent="0.2">
      <c r="A3094" s="79">
        <v>3</v>
      </c>
      <c r="B3094" s="80" t="s">
        <v>1184</v>
      </c>
      <c r="C3094" s="78" t="s">
        <v>1185</v>
      </c>
      <c r="D3094" s="78">
        <v>3</v>
      </c>
      <c r="E3094" s="78"/>
      <c r="F3094" s="78"/>
    </row>
    <row r="3095" spans="1:6" s="97" customFormat="1" ht="15.95" customHeight="1" x14ac:dyDescent="0.2">
      <c r="A3095" s="79">
        <v>4</v>
      </c>
      <c r="B3095" s="80" t="s">
        <v>1186</v>
      </c>
      <c r="C3095" s="78" t="s">
        <v>1185</v>
      </c>
      <c r="D3095" s="78">
        <v>3</v>
      </c>
      <c r="E3095" s="78"/>
      <c r="F3095" s="78"/>
    </row>
    <row r="3096" spans="1:6" s="97" customFormat="1" ht="15.95" customHeight="1" x14ac:dyDescent="0.2">
      <c r="A3096" s="79">
        <v>5</v>
      </c>
      <c r="B3096" s="80" t="s">
        <v>1187</v>
      </c>
      <c r="C3096" s="78" t="s">
        <v>14</v>
      </c>
      <c r="D3096" s="78">
        <v>3</v>
      </c>
      <c r="E3096" s="78"/>
      <c r="F3096" s="78"/>
    </row>
    <row r="3097" spans="1:6" s="97" customFormat="1" ht="15.95" customHeight="1" x14ac:dyDescent="0.2">
      <c r="A3097" s="79">
        <v>6</v>
      </c>
      <c r="B3097" s="80" t="s">
        <v>1188</v>
      </c>
      <c r="C3097" s="78" t="s">
        <v>14</v>
      </c>
      <c r="D3097" s="78">
        <v>1</v>
      </c>
      <c r="E3097" s="78"/>
      <c r="F3097" s="78"/>
    </row>
    <row r="3098" spans="1:6" s="97" customFormat="1" ht="15.95" customHeight="1" x14ac:dyDescent="0.2">
      <c r="A3098" s="79" t="s">
        <v>1189</v>
      </c>
      <c r="B3098" s="148" t="s">
        <v>1190</v>
      </c>
      <c r="C3098" s="78"/>
      <c r="D3098" s="78"/>
      <c r="E3098" s="78"/>
      <c r="F3098" s="78"/>
    </row>
    <row r="3099" spans="1:6" s="97" customFormat="1" ht="15.95" customHeight="1" x14ac:dyDescent="0.2">
      <c r="A3099" s="79">
        <v>1</v>
      </c>
      <c r="B3099" s="80" t="s">
        <v>1191</v>
      </c>
      <c r="C3099" s="78" t="s">
        <v>1192</v>
      </c>
      <c r="D3099" s="78">
        <v>20</v>
      </c>
      <c r="E3099" s="78"/>
      <c r="F3099" s="78"/>
    </row>
    <row r="3100" spans="1:6" s="97" customFormat="1" ht="15.95" customHeight="1" x14ac:dyDescent="0.2">
      <c r="A3100" s="79" t="s">
        <v>1193</v>
      </c>
      <c r="B3100" s="148" t="s">
        <v>1194</v>
      </c>
      <c r="C3100" s="78"/>
      <c r="D3100" s="78"/>
      <c r="E3100" s="78"/>
      <c r="F3100" s="78"/>
    </row>
    <row r="3101" spans="1:6" s="97" customFormat="1" ht="15.95" customHeight="1" x14ac:dyDescent="0.2">
      <c r="A3101" s="79">
        <v>2</v>
      </c>
      <c r="B3101" s="80" t="s">
        <v>1195</v>
      </c>
      <c r="C3101" s="78" t="s">
        <v>1192</v>
      </c>
      <c r="D3101" s="78">
        <v>0.09</v>
      </c>
      <c r="E3101" s="78"/>
      <c r="F3101" s="78"/>
    </row>
    <row r="3102" spans="1:6" s="97" customFormat="1" ht="15.95" customHeight="1" x14ac:dyDescent="0.2">
      <c r="A3102" s="79">
        <v>3</v>
      </c>
      <c r="B3102" s="80" t="s">
        <v>1196</v>
      </c>
      <c r="C3102" s="78" t="s">
        <v>1192</v>
      </c>
      <c r="D3102" s="78">
        <v>0.12</v>
      </c>
      <c r="E3102" s="78"/>
      <c r="F3102" s="78"/>
    </row>
    <row r="3103" spans="1:6" s="97" customFormat="1" ht="15.95" customHeight="1" x14ac:dyDescent="0.2">
      <c r="A3103" s="79" t="s">
        <v>1131</v>
      </c>
      <c r="B3103" s="148" t="s">
        <v>1197</v>
      </c>
      <c r="C3103" s="78"/>
      <c r="D3103" s="78"/>
      <c r="E3103" s="78"/>
      <c r="F3103" s="78"/>
    </row>
    <row r="3104" spans="1:6" s="97" customFormat="1" ht="15.95" customHeight="1" x14ac:dyDescent="0.2">
      <c r="A3104" s="79">
        <v>1</v>
      </c>
      <c r="B3104" s="80" t="s">
        <v>1198</v>
      </c>
      <c r="C3104" s="78" t="s">
        <v>14</v>
      </c>
      <c r="D3104" s="78">
        <v>1</v>
      </c>
      <c r="E3104" s="78"/>
      <c r="F3104" s="78"/>
    </row>
    <row r="3105" spans="1:10" s="146" customFormat="1" ht="15.95" customHeight="1" x14ac:dyDescent="0.2">
      <c r="A3105" s="144"/>
      <c r="B3105" s="148" t="s">
        <v>1199</v>
      </c>
      <c r="C3105" s="145"/>
      <c r="D3105" s="145"/>
      <c r="E3105" s="145"/>
      <c r="F3105" s="145"/>
    </row>
    <row r="3106" spans="1:10" s="2" customFormat="1" x14ac:dyDescent="0.25">
      <c r="A3106" s="25"/>
      <c r="B3106" s="26" t="s">
        <v>1200</v>
      </c>
      <c r="C3106" s="137"/>
      <c r="D3106" s="137"/>
      <c r="E3106" s="137"/>
      <c r="F3106" s="137"/>
      <c r="G3106" s="110"/>
      <c r="H3106" s="110"/>
      <c r="I3106" s="110"/>
    </row>
    <row r="3107" spans="1:10" s="9" customFormat="1" x14ac:dyDescent="0.25">
      <c r="A3107" s="22" t="s">
        <v>4</v>
      </c>
      <c r="B3107" s="23" t="s">
        <v>5</v>
      </c>
      <c r="C3107" s="24" t="s">
        <v>6</v>
      </c>
      <c r="D3107" s="24" t="s">
        <v>7</v>
      </c>
      <c r="E3107" s="24"/>
      <c r="F3107" s="24"/>
      <c r="G3107" s="4"/>
      <c r="H3107" s="4"/>
      <c r="I3107" s="4"/>
      <c r="J3107" s="4"/>
    </row>
    <row r="3108" spans="1:10" ht="38.25" x14ac:dyDescent="0.25">
      <c r="A3108" s="79">
        <v>1</v>
      </c>
      <c r="B3108" s="80" t="s">
        <v>1201</v>
      </c>
      <c r="C3108" s="78" t="s">
        <v>127</v>
      </c>
      <c r="D3108" s="78">
        <v>203</v>
      </c>
      <c r="E3108" s="78"/>
      <c r="F3108" s="78"/>
    </row>
    <row r="3109" spans="1:10" ht="25.5" x14ac:dyDescent="0.25">
      <c r="A3109" s="79">
        <v>2</v>
      </c>
      <c r="B3109" s="80" t="s">
        <v>1202</v>
      </c>
      <c r="C3109" s="78" t="s">
        <v>25</v>
      </c>
      <c r="D3109" s="78">
        <v>20</v>
      </c>
      <c r="E3109" s="78"/>
      <c r="F3109" s="78"/>
    </row>
    <row r="3110" spans="1:10" ht="25.5" x14ac:dyDescent="0.25">
      <c r="A3110" s="79">
        <v>3</v>
      </c>
      <c r="B3110" s="80" t="s">
        <v>1203</v>
      </c>
      <c r="C3110" s="78" t="s">
        <v>25</v>
      </c>
      <c r="D3110" s="78">
        <v>193.55</v>
      </c>
      <c r="E3110" s="78"/>
      <c r="F3110" s="78"/>
    </row>
    <row r="3111" spans="1:10" ht="38.25" x14ac:dyDescent="0.25">
      <c r="A3111" s="79">
        <v>4</v>
      </c>
      <c r="B3111" s="80" t="s">
        <v>1204</v>
      </c>
      <c r="C3111" s="78" t="s">
        <v>14</v>
      </c>
      <c r="D3111" s="78">
        <v>21</v>
      </c>
      <c r="E3111" s="78"/>
      <c r="F3111" s="78"/>
    </row>
    <row r="3112" spans="1:10" ht="38.25" x14ac:dyDescent="0.25">
      <c r="A3112" s="79">
        <v>5</v>
      </c>
      <c r="B3112" s="80" t="s">
        <v>1205</v>
      </c>
      <c r="C3112" s="78" t="s">
        <v>14</v>
      </c>
      <c r="D3112" s="78">
        <v>11</v>
      </c>
      <c r="E3112" s="78"/>
      <c r="F3112" s="78"/>
    </row>
    <row r="3113" spans="1:10" ht="38.25" x14ac:dyDescent="0.25">
      <c r="A3113" s="79">
        <v>6</v>
      </c>
      <c r="B3113" s="80" t="s">
        <v>1206</v>
      </c>
      <c r="C3113" s="78" t="s">
        <v>14</v>
      </c>
      <c r="D3113" s="78">
        <v>36</v>
      </c>
      <c r="E3113" s="78"/>
      <c r="F3113" s="78"/>
    </row>
    <row r="3114" spans="1:10" ht="25.5" x14ac:dyDescent="0.25">
      <c r="A3114" s="79">
        <v>7</v>
      </c>
      <c r="B3114" s="80" t="s">
        <v>1207</v>
      </c>
      <c r="C3114" s="78" t="s">
        <v>14</v>
      </c>
      <c r="D3114" s="78">
        <v>8</v>
      </c>
      <c r="E3114" s="78"/>
      <c r="F3114" s="78"/>
    </row>
    <row r="3115" spans="1:10" x14ac:dyDescent="0.25">
      <c r="A3115" s="144"/>
      <c r="B3115" s="148" t="s">
        <v>1208</v>
      </c>
      <c r="C3115" s="145"/>
      <c r="D3115" s="145"/>
      <c r="E3115" s="145"/>
      <c r="F3115" s="145"/>
    </row>
    <row r="3116" spans="1:10" s="2" customFormat="1" ht="25.5" x14ac:dyDescent="0.25">
      <c r="A3116" s="25"/>
      <c r="B3116" s="26" t="s">
        <v>1209</v>
      </c>
      <c r="C3116" s="137"/>
      <c r="D3116" s="137"/>
      <c r="E3116" s="137"/>
      <c r="F3116" s="137"/>
      <c r="G3116" s="110"/>
      <c r="H3116" s="110"/>
      <c r="I3116" s="110"/>
    </row>
    <row r="3117" spans="1:10" s="9" customFormat="1" x14ac:dyDescent="0.25">
      <c r="A3117" s="22" t="s">
        <v>4</v>
      </c>
      <c r="B3117" s="23" t="s">
        <v>5</v>
      </c>
      <c r="C3117" s="24" t="s">
        <v>6</v>
      </c>
      <c r="D3117" s="24" t="s">
        <v>7</v>
      </c>
      <c r="E3117" s="24"/>
      <c r="F3117" s="24"/>
      <c r="G3117" s="4"/>
      <c r="H3117" s="4"/>
      <c r="I3117" s="4"/>
      <c r="J3117" s="4"/>
    </row>
    <row r="3118" spans="1:10" s="21" customFormat="1" x14ac:dyDescent="0.25">
      <c r="A3118" s="29" t="s">
        <v>1210</v>
      </c>
      <c r="B3118" s="30"/>
      <c r="C3118" s="31"/>
      <c r="D3118" s="32"/>
      <c r="E3118" s="32"/>
      <c r="F3118" s="32"/>
      <c r="G3118" s="33"/>
    </row>
    <row r="3119" spans="1:10" s="74" customFormat="1" ht="153" x14ac:dyDescent="0.25">
      <c r="A3119" s="250">
        <v>1</v>
      </c>
      <c r="B3119" s="77" t="s">
        <v>1319</v>
      </c>
      <c r="C3119" s="48" t="s">
        <v>14</v>
      </c>
      <c r="D3119" s="48">
        <v>1</v>
      </c>
      <c r="E3119" s="48"/>
      <c r="F3119" s="78"/>
      <c r="G3119" s="136"/>
    </row>
    <row r="3120" spans="1:10" s="74" customFormat="1" ht="38.25" x14ac:dyDescent="0.25">
      <c r="A3120" s="250">
        <f>A3119+1</f>
        <v>2</v>
      </c>
      <c r="B3120" s="77" t="s">
        <v>1320</v>
      </c>
      <c r="C3120" s="48" t="s">
        <v>14</v>
      </c>
      <c r="D3120" s="48">
        <v>1</v>
      </c>
      <c r="E3120" s="48"/>
      <c r="F3120" s="78"/>
      <c r="G3120" s="136"/>
    </row>
    <row r="3121" spans="1:7" s="74" customFormat="1" ht="76.5" x14ac:dyDescent="0.25">
      <c r="A3121" s="250">
        <f t="shared" ref="A3121:A3137" si="23">A3120+1</f>
        <v>3</v>
      </c>
      <c r="B3121" s="77" t="s">
        <v>1321</v>
      </c>
      <c r="C3121" s="48" t="s">
        <v>14</v>
      </c>
      <c r="D3121" s="48">
        <v>2</v>
      </c>
      <c r="E3121" s="48"/>
      <c r="F3121" s="78"/>
      <c r="G3121" s="136"/>
    </row>
    <row r="3122" spans="1:7" s="74" customFormat="1" ht="38.25" x14ac:dyDescent="0.25">
      <c r="A3122" s="250">
        <f t="shared" si="23"/>
        <v>4</v>
      </c>
      <c r="B3122" s="77" t="s">
        <v>1322</v>
      </c>
      <c r="C3122" s="48" t="s">
        <v>14</v>
      </c>
      <c r="D3122" s="48">
        <v>2</v>
      </c>
      <c r="E3122" s="48"/>
      <c r="F3122" s="78"/>
      <c r="G3122" s="136"/>
    </row>
    <row r="3123" spans="1:7" s="74" customFormat="1" ht="38.25" x14ac:dyDescent="0.25">
      <c r="A3123" s="250">
        <f t="shared" si="23"/>
        <v>5</v>
      </c>
      <c r="B3123" s="77" t="s">
        <v>1323</v>
      </c>
      <c r="C3123" s="48" t="s">
        <v>14</v>
      </c>
      <c r="D3123" s="48">
        <v>5</v>
      </c>
      <c r="E3123" s="48"/>
      <c r="F3123" s="78"/>
      <c r="G3123" s="136"/>
    </row>
    <row r="3124" spans="1:7" s="74" customFormat="1" x14ac:dyDescent="0.25">
      <c r="A3124" s="250">
        <f t="shared" si="23"/>
        <v>6</v>
      </c>
      <c r="B3124" s="77" t="s">
        <v>1324</v>
      </c>
      <c r="C3124" s="48" t="s">
        <v>14</v>
      </c>
      <c r="D3124" s="48">
        <v>5</v>
      </c>
      <c r="E3124" s="48"/>
      <c r="F3124" s="78"/>
      <c r="G3124" s="136"/>
    </row>
    <row r="3125" spans="1:7" s="74" customFormat="1" ht="25.5" x14ac:dyDescent="0.25">
      <c r="A3125" s="250">
        <f t="shared" si="23"/>
        <v>7</v>
      </c>
      <c r="B3125" s="77" t="s">
        <v>1211</v>
      </c>
      <c r="C3125" s="48" t="s">
        <v>14</v>
      </c>
      <c r="D3125" s="48">
        <v>6</v>
      </c>
      <c r="E3125" s="48"/>
      <c r="F3125" s="78"/>
      <c r="G3125" s="136"/>
    </row>
    <row r="3126" spans="1:7" s="74" customFormat="1" ht="51" x14ac:dyDescent="0.25">
      <c r="A3126" s="250">
        <f t="shared" si="23"/>
        <v>8</v>
      </c>
      <c r="B3126" s="77" t="s">
        <v>1325</v>
      </c>
      <c r="C3126" s="48" t="s">
        <v>14</v>
      </c>
      <c r="D3126" s="48">
        <v>28</v>
      </c>
      <c r="E3126" s="48"/>
      <c r="F3126" s="78"/>
      <c r="G3126" s="136"/>
    </row>
    <row r="3127" spans="1:7" s="74" customFormat="1" ht="25.5" x14ac:dyDescent="0.25">
      <c r="A3127" s="250">
        <f t="shared" si="23"/>
        <v>9</v>
      </c>
      <c r="B3127" s="77" t="s">
        <v>1326</v>
      </c>
      <c r="C3127" s="48" t="s">
        <v>14</v>
      </c>
      <c r="D3127" s="48">
        <v>40</v>
      </c>
      <c r="E3127" s="48"/>
      <c r="F3127" s="78"/>
      <c r="G3127" s="136"/>
    </row>
    <row r="3128" spans="1:7" s="74" customFormat="1" ht="63.75" x14ac:dyDescent="0.25">
      <c r="A3128" s="250">
        <f t="shared" si="23"/>
        <v>10</v>
      </c>
      <c r="B3128" s="77" t="s">
        <v>1327</v>
      </c>
      <c r="C3128" s="48" t="s">
        <v>14</v>
      </c>
      <c r="D3128" s="48">
        <v>178</v>
      </c>
      <c r="E3128" s="48"/>
      <c r="F3128" s="78"/>
      <c r="G3128" s="136"/>
    </row>
    <row r="3129" spans="1:7" s="74" customFormat="1" ht="25.5" x14ac:dyDescent="0.25">
      <c r="A3129" s="250">
        <f t="shared" si="23"/>
        <v>11</v>
      </c>
      <c r="B3129" s="77" t="s">
        <v>1328</v>
      </c>
      <c r="C3129" s="48" t="s">
        <v>14</v>
      </c>
      <c r="D3129" s="48">
        <v>4</v>
      </c>
      <c r="E3129" s="48"/>
      <c r="F3129" s="78"/>
      <c r="G3129" s="136"/>
    </row>
    <row r="3130" spans="1:7" s="74" customFormat="1" ht="63.75" x14ac:dyDescent="0.25">
      <c r="A3130" s="250">
        <f t="shared" si="23"/>
        <v>12</v>
      </c>
      <c r="B3130" s="77" t="s">
        <v>1329</v>
      </c>
      <c r="C3130" s="48" t="s">
        <v>14</v>
      </c>
      <c r="D3130" s="48">
        <v>1</v>
      </c>
      <c r="E3130" s="48"/>
      <c r="F3130" s="78"/>
      <c r="G3130" s="136"/>
    </row>
    <row r="3131" spans="1:7" s="74" customFormat="1" ht="102" x14ac:dyDescent="0.25">
      <c r="A3131" s="250">
        <f t="shared" si="23"/>
        <v>13</v>
      </c>
      <c r="B3131" s="77" t="s">
        <v>1330</v>
      </c>
      <c r="C3131" s="48" t="s">
        <v>14</v>
      </c>
      <c r="D3131" s="48">
        <v>1</v>
      </c>
      <c r="E3131" s="48"/>
      <c r="F3131" s="78"/>
      <c r="G3131" s="136"/>
    </row>
    <row r="3132" spans="1:7" s="74" customFormat="1" x14ac:dyDescent="0.25">
      <c r="A3132" s="250">
        <f t="shared" si="23"/>
        <v>14</v>
      </c>
      <c r="B3132" s="77" t="s">
        <v>1212</v>
      </c>
      <c r="C3132" s="48" t="s">
        <v>622</v>
      </c>
      <c r="D3132" s="48">
        <v>800</v>
      </c>
      <c r="E3132" s="48"/>
      <c r="F3132" s="78"/>
      <c r="G3132" s="136"/>
    </row>
    <row r="3133" spans="1:7" s="74" customFormat="1" x14ac:dyDescent="0.25">
      <c r="A3133" s="250">
        <f t="shared" si="23"/>
        <v>15</v>
      </c>
      <c r="B3133" s="77" t="s">
        <v>1331</v>
      </c>
      <c r="C3133" s="48" t="s">
        <v>622</v>
      </c>
      <c r="D3133" s="48">
        <v>6400</v>
      </c>
      <c r="E3133" s="48"/>
      <c r="F3133" s="78"/>
      <c r="G3133" s="136"/>
    </row>
    <row r="3134" spans="1:7" s="74" customFormat="1" x14ac:dyDescent="0.25">
      <c r="A3134" s="250">
        <f t="shared" si="23"/>
        <v>16</v>
      </c>
      <c r="B3134" s="77" t="s">
        <v>1213</v>
      </c>
      <c r="C3134" s="48" t="s">
        <v>622</v>
      </c>
      <c r="D3134" s="48">
        <v>3200</v>
      </c>
      <c r="E3134" s="48"/>
      <c r="F3134" s="78"/>
      <c r="G3134" s="136"/>
    </row>
    <row r="3135" spans="1:7" s="74" customFormat="1" x14ac:dyDescent="0.25">
      <c r="A3135" s="250">
        <f t="shared" si="23"/>
        <v>17</v>
      </c>
      <c r="B3135" s="77" t="s">
        <v>1214</v>
      </c>
      <c r="C3135" s="48" t="s">
        <v>14</v>
      </c>
      <c r="D3135" s="48">
        <v>1</v>
      </c>
      <c r="E3135" s="48"/>
      <c r="F3135" s="78"/>
      <c r="G3135" s="136"/>
    </row>
    <row r="3136" spans="1:7" s="74" customFormat="1" x14ac:dyDescent="0.25">
      <c r="A3136" s="250">
        <f t="shared" si="23"/>
        <v>18</v>
      </c>
      <c r="B3136" s="77" t="s">
        <v>1215</v>
      </c>
      <c r="C3136" s="48" t="s">
        <v>14</v>
      </c>
      <c r="D3136" s="48">
        <v>1</v>
      </c>
      <c r="E3136" s="48"/>
      <c r="F3136" s="78"/>
      <c r="G3136" s="136"/>
    </row>
    <row r="3137" spans="1:10" s="74" customFormat="1" x14ac:dyDescent="0.25">
      <c r="A3137" s="250">
        <f t="shared" si="23"/>
        <v>19</v>
      </c>
      <c r="B3137" s="77" t="s">
        <v>1216</v>
      </c>
      <c r="C3137" s="48" t="s">
        <v>14</v>
      </c>
      <c r="D3137" s="48">
        <v>1</v>
      </c>
      <c r="E3137" s="48"/>
      <c r="F3137" s="78"/>
      <c r="G3137" s="136"/>
    </row>
    <row r="3138" spans="1:10" s="21" customFormat="1" x14ac:dyDescent="0.25">
      <c r="A3138" s="29" t="s">
        <v>1217</v>
      </c>
      <c r="B3138" s="30"/>
      <c r="C3138" s="31"/>
      <c r="D3138" s="32" t="s">
        <v>582</v>
      </c>
      <c r="E3138" s="32"/>
      <c r="F3138" s="32"/>
      <c r="G3138" s="33"/>
    </row>
    <row r="3139" spans="1:10" s="9" customFormat="1" ht="43.15" customHeight="1" x14ac:dyDescent="0.25">
      <c r="A3139" s="250">
        <v>1</v>
      </c>
      <c r="B3139" s="80" t="s">
        <v>1332</v>
      </c>
      <c r="C3139" s="81" t="s">
        <v>138</v>
      </c>
      <c r="D3139" s="81">
        <v>4</v>
      </c>
      <c r="E3139" s="81"/>
      <c r="F3139" s="78"/>
      <c r="G3139" s="4"/>
      <c r="H3139" s="4"/>
      <c r="I3139" s="4"/>
      <c r="J3139" s="4"/>
    </row>
    <row r="3140" spans="1:10" s="9" customFormat="1" ht="25.5" x14ac:dyDescent="0.25">
      <c r="A3140" s="250">
        <f>A3139+1</f>
        <v>2</v>
      </c>
      <c r="B3140" s="80" t="s">
        <v>1333</v>
      </c>
      <c r="C3140" s="81" t="s">
        <v>138</v>
      </c>
      <c r="D3140" s="81">
        <v>4</v>
      </c>
      <c r="E3140" s="81"/>
      <c r="F3140" s="78"/>
      <c r="G3140" s="4"/>
      <c r="H3140" s="4"/>
      <c r="I3140" s="4"/>
      <c r="J3140" s="4"/>
    </row>
    <row r="3141" spans="1:10" s="9" customFormat="1" ht="25.5" x14ac:dyDescent="0.25">
      <c r="A3141" s="250">
        <f t="shared" ref="A3141:A3159" si="24">A3140+1</f>
        <v>3</v>
      </c>
      <c r="B3141" s="80" t="s">
        <v>1334</v>
      </c>
      <c r="C3141" s="43" t="s">
        <v>14</v>
      </c>
      <c r="D3141" s="81">
        <v>9</v>
      </c>
      <c r="E3141" s="81"/>
      <c r="F3141" s="78"/>
      <c r="G3141" s="4"/>
      <c r="H3141" s="4"/>
      <c r="I3141" s="4"/>
      <c r="J3141" s="4"/>
    </row>
    <row r="3142" spans="1:10" s="9" customFormat="1" ht="43.9" customHeight="1" x14ac:dyDescent="0.25">
      <c r="A3142" s="250">
        <f t="shared" si="24"/>
        <v>4</v>
      </c>
      <c r="B3142" s="80" t="s">
        <v>1335</v>
      </c>
      <c r="C3142" s="81" t="s">
        <v>14</v>
      </c>
      <c r="D3142" s="81">
        <v>1</v>
      </c>
      <c r="E3142" s="81"/>
      <c r="F3142" s="78"/>
      <c r="G3142" s="4"/>
      <c r="H3142" s="4"/>
      <c r="I3142" s="4"/>
      <c r="J3142" s="4"/>
    </row>
    <row r="3143" spans="1:10" s="9" customFormat="1" ht="25.5" x14ac:dyDescent="0.25">
      <c r="A3143" s="250">
        <f t="shared" si="24"/>
        <v>5</v>
      </c>
      <c r="B3143" s="80" t="s">
        <v>1336</v>
      </c>
      <c r="C3143" s="81" t="s">
        <v>138</v>
      </c>
      <c r="D3143" s="81">
        <v>1</v>
      </c>
      <c r="E3143" s="81"/>
      <c r="F3143" s="78"/>
      <c r="G3143" s="4"/>
      <c r="H3143" s="4"/>
      <c r="I3143" s="4"/>
      <c r="J3143" s="4"/>
    </row>
    <row r="3144" spans="1:10" s="9" customFormat="1" ht="51" x14ac:dyDescent="0.25">
      <c r="A3144" s="250">
        <f t="shared" si="24"/>
        <v>6</v>
      </c>
      <c r="B3144" s="235" t="s">
        <v>1337</v>
      </c>
      <c r="C3144" s="81" t="s">
        <v>138</v>
      </c>
      <c r="D3144" s="236">
        <v>11</v>
      </c>
      <c r="E3144" s="81"/>
      <c r="F3144" s="78"/>
      <c r="G3144" s="4"/>
      <c r="H3144" s="4"/>
      <c r="I3144" s="4"/>
      <c r="J3144" s="4"/>
    </row>
    <row r="3145" spans="1:10" s="9" customFormat="1" x14ac:dyDescent="0.25">
      <c r="A3145" s="250">
        <f t="shared" si="24"/>
        <v>7</v>
      </c>
      <c r="B3145" s="80" t="s">
        <v>1338</v>
      </c>
      <c r="C3145" s="81" t="s">
        <v>14</v>
      </c>
      <c r="D3145" s="81">
        <v>12</v>
      </c>
      <c r="E3145" s="81"/>
      <c r="F3145" s="78"/>
      <c r="G3145" s="4"/>
      <c r="H3145" s="4"/>
      <c r="I3145" s="4"/>
      <c r="J3145" s="4"/>
    </row>
    <row r="3146" spans="1:10" s="9" customFormat="1" x14ac:dyDescent="0.25">
      <c r="A3146" s="250">
        <f t="shared" si="24"/>
        <v>8</v>
      </c>
      <c r="B3146" s="80" t="s">
        <v>1339</v>
      </c>
      <c r="C3146" s="81" t="s">
        <v>14</v>
      </c>
      <c r="D3146" s="81">
        <v>235</v>
      </c>
      <c r="E3146" s="81"/>
      <c r="F3146" s="78"/>
      <c r="G3146" s="4"/>
      <c r="H3146" s="4"/>
      <c r="I3146" s="4"/>
      <c r="J3146" s="4"/>
    </row>
    <row r="3147" spans="1:10" s="9" customFormat="1" ht="25.5" x14ac:dyDescent="0.25">
      <c r="A3147" s="250">
        <f t="shared" si="24"/>
        <v>9</v>
      </c>
      <c r="B3147" s="80" t="s">
        <v>1340</v>
      </c>
      <c r="C3147" s="81" t="s">
        <v>14</v>
      </c>
      <c r="D3147" s="81">
        <v>7</v>
      </c>
      <c r="E3147" s="81"/>
      <c r="F3147" s="78"/>
      <c r="G3147" s="4"/>
      <c r="H3147" s="4"/>
      <c r="I3147" s="4"/>
      <c r="J3147" s="4"/>
    </row>
    <row r="3148" spans="1:10" s="9" customFormat="1" ht="25.5" x14ac:dyDescent="0.25">
      <c r="A3148" s="250">
        <f t="shared" si="24"/>
        <v>10</v>
      </c>
      <c r="B3148" s="80" t="s">
        <v>1341</v>
      </c>
      <c r="C3148" s="81" t="s">
        <v>14</v>
      </c>
      <c r="D3148" s="81">
        <v>42</v>
      </c>
      <c r="E3148" s="81"/>
      <c r="F3148" s="78"/>
      <c r="G3148" s="4"/>
      <c r="H3148" s="4"/>
      <c r="I3148" s="4"/>
      <c r="J3148" s="4"/>
    </row>
    <row r="3149" spans="1:10" s="9" customFormat="1" ht="25.5" x14ac:dyDescent="0.25">
      <c r="A3149" s="250">
        <f t="shared" si="24"/>
        <v>11</v>
      </c>
      <c r="B3149" s="80" t="s">
        <v>1342</v>
      </c>
      <c r="C3149" s="81" t="s">
        <v>14</v>
      </c>
      <c r="D3149" s="81">
        <v>6</v>
      </c>
      <c r="E3149" s="81"/>
      <c r="F3149" s="78"/>
      <c r="G3149" s="4"/>
      <c r="H3149" s="4"/>
      <c r="I3149" s="4"/>
      <c r="J3149" s="4"/>
    </row>
    <row r="3150" spans="1:10" s="9" customFormat="1" x14ac:dyDescent="0.25">
      <c r="A3150" s="250">
        <f t="shared" si="24"/>
        <v>12</v>
      </c>
      <c r="B3150" s="80" t="s">
        <v>1218</v>
      </c>
      <c r="C3150" s="81" t="s">
        <v>14</v>
      </c>
      <c r="D3150" s="81">
        <v>120</v>
      </c>
      <c r="E3150" s="81"/>
      <c r="F3150" s="78"/>
      <c r="G3150" s="4"/>
      <c r="H3150" s="4"/>
      <c r="I3150" s="4"/>
      <c r="J3150" s="4"/>
    </row>
    <row r="3151" spans="1:10" s="9" customFormat="1" x14ac:dyDescent="0.25">
      <c r="A3151" s="250">
        <f t="shared" si="24"/>
        <v>13</v>
      </c>
      <c r="B3151" s="80" t="s">
        <v>1219</v>
      </c>
      <c r="C3151" s="81" t="s">
        <v>14</v>
      </c>
      <c r="D3151" s="81">
        <v>180</v>
      </c>
      <c r="E3151" s="81"/>
      <c r="F3151" s="78"/>
      <c r="G3151" s="4"/>
      <c r="H3151" s="4"/>
      <c r="I3151" s="4"/>
      <c r="J3151" s="4"/>
    </row>
    <row r="3152" spans="1:10" s="9" customFormat="1" x14ac:dyDescent="0.25">
      <c r="A3152" s="250">
        <f t="shared" si="24"/>
        <v>14</v>
      </c>
      <c r="B3152" s="80" t="s">
        <v>1220</v>
      </c>
      <c r="C3152" s="81" t="s">
        <v>14</v>
      </c>
      <c r="D3152" s="81">
        <v>55</v>
      </c>
      <c r="E3152" s="81"/>
      <c r="F3152" s="78"/>
      <c r="G3152" s="4"/>
      <c r="H3152" s="4"/>
      <c r="I3152" s="4"/>
      <c r="J3152" s="4"/>
    </row>
    <row r="3153" spans="1:10" s="9" customFormat="1" x14ac:dyDescent="0.25">
      <c r="A3153" s="250">
        <f t="shared" si="24"/>
        <v>15</v>
      </c>
      <c r="B3153" s="80" t="s">
        <v>1221</v>
      </c>
      <c r="C3153" s="81" t="s">
        <v>14</v>
      </c>
      <c r="D3153" s="81">
        <v>57</v>
      </c>
      <c r="E3153" s="81"/>
      <c r="F3153" s="78"/>
      <c r="G3153" s="4"/>
      <c r="H3153" s="4"/>
      <c r="I3153" s="4"/>
      <c r="J3153" s="4"/>
    </row>
    <row r="3154" spans="1:10" s="9" customFormat="1" ht="25.5" x14ac:dyDescent="0.25">
      <c r="A3154" s="250">
        <f t="shared" si="24"/>
        <v>16</v>
      </c>
      <c r="B3154" s="80" t="s">
        <v>1222</v>
      </c>
      <c r="C3154" s="81" t="s">
        <v>14</v>
      </c>
      <c r="D3154" s="81">
        <v>24</v>
      </c>
      <c r="E3154" s="81"/>
      <c r="F3154" s="78"/>
      <c r="G3154" s="4"/>
      <c r="H3154" s="4"/>
      <c r="I3154" s="4"/>
      <c r="J3154" s="4"/>
    </row>
    <row r="3155" spans="1:10" s="9" customFormat="1" ht="25.5" x14ac:dyDescent="0.25">
      <c r="A3155" s="250">
        <v>19</v>
      </c>
      <c r="B3155" s="80" t="s">
        <v>1343</v>
      </c>
      <c r="C3155" s="81" t="s">
        <v>14</v>
      </c>
      <c r="D3155" s="81">
        <v>1</v>
      </c>
      <c r="E3155" s="81"/>
      <c r="F3155" s="78"/>
      <c r="G3155" s="4"/>
      <c r="H3155" s="4"/>
      <c r="I3155" s="4"/>
      <c r="J3155" s="4"/>
    </row>
    <row r="3156" spans="1:10" s="9" customFormat="1" x14ac:dyDescent="0.25">
      <c r="A3156" s="250">
        <v>26</v>
      </c>
      <c r="B3156" s="80" t="s">
        <v>1223</v>
      </c>
      <c r="C3156" s="81" t="s">
        <v>14</v>
      </c>
      <c r="D3156" s="81">
        <v>1</v>
      </c>
      <c r="E3156" s="81"/>
      <c r="F3156" s="78"/>
      <c r="G3156" s="4"/>
      <c r="H3156" s="4"/>
      <c r="I3156" s="4"/>
      <c r="J3156" s="4"/>
    </row>
    <row r="3157" spans="1:10" s="9" customFormat="1" x14ac:dyDescent="0.25">
      <c r="A3157" s="250">
        <f t="shared" si="24"/>
        <v>27</v>
      </c>
      <c r="B3157" s="80" t="s">
        <v>1224</v>
      </c>
      <c r="C3157" s="81" t="s">
        <v>14</v>
      </c>
      <c r="D3157" s="81">
        <v>1</v>
      </c>
      <c r="E3157" s="81"/>
      <c r="F3157" s="78"/>
      <c r="G3157" s="4"/>
      <c r="H3157" s="4"/>
      <c r="I3157" s="4"/>
      <c r="J3157" s="4"/>
    </row>
    <row r="3158" spans="1:10" s="9" customFormat="1" x14ac:dyDescent="0.25">
      <c r="A3158" s="250">
        <f t="shared" si="24"/>
        <v>28</v>
      </c>
      <c r="B3158" s="80" t="s">
        <v>1214</v>
      </c>
      <c r="C3158" s="81" t="s">
        <v>14</v>
      </c>
      <c r="D3158" s="81">
        <v>1</v>
      </c>
      <c r="E3158" s="81"/>
      <c r="F3158" s="78"/>
      <c r="G3158" s="4"/>
      <c r="H3158" s="4"/>
      <c r="I3158" s="4"/>
      <c r="J3158" s="4"/>
    </row>
    <row r="3159" spans="1:10" s="9" customFormat="1" x14ac:dyDescent="0.25">
      <c r="A3159" s="250">
        <f t="shared" si="24"/>
        <v>29</v>
      </c>
      <c r="B3159" s="77" t="s">
        <v>1216</v>
      </c>
      <c r="C3159" s="81" t="s">
        <v>14</v>
      </c>
      <c r="D3159" s="81">
        <v>1</v>
      </c>
      <c r="E3159" s="81"/>
      <c r="F3159" s="78"/>
      <c r="G3159" s="4"/>
      <c r="H3159" s="4"/>
      <c r="I3159" s="4"/>
      <c r="J3159" s="4"/>
    </row>
    <row r="3160" spans="1:10" s="21" customFormat="1" x14ac:dyDescent="0.25">
      <c r="A3160" s="29" t="s">
        <v>1225</v>
      </c>
      <c r="B3160" s="30"/>
      <c r="C3160" s="31"/>
      <c r="D3160" s="32"/>
      <c r="E3160" s="32"/>
      <c r="F3160" s="32"/>
      <c r="G3160" s="33"/>
    </row>
    <row r="3161" spans="1:10" s="9" customFormat="1" x14ac:dyDescent="0.25">
      <c r="A3161" s="250">
        <v>1</v>
      </c>
      <c r="B3161" s="80" t="s">
        <v>1344</v>
      </c>
      <c r="C3161" s="81" t="s">
        <v>138</v>
      </c>
      <c r="D3161" s="81">
        <v>202</v>
      </c>
      <c r="E3161" s="81"/>
      <c r="F3161" s="78"/>
      <c r="G3161" s="4"/>
      <c r="H3161" s="4"/>
      <c r="I3161" s="4"/>
      <c r="J3161" s="4"/>
    </row>
    <row r="3162" spans="1:10" s="9" customFormat="1" x14ac:dyDescent="0.25">
      <c r="A3162" s="250">
        <f>A3161+1</f>
        <v>2</v>
      </c>
      <c r="B3162" s="80" t="s">
        <v>1339</v>
      </c>
      <c r="C3162" s="81" t="s">
        <v>138</v>
      </c>
      <c r="D3162" s="81">
        <v>412</v>
      </c>
      <c r="E3162" s="81"/>
      <c r="F3162" s="78"/>
      <c r="G3162" s="4"/>
      <c r="H3162" s="4"/>
      <c r="I3162" s="4"/>
      <c r="J3162" s="4"/>
    </row>
    <row r="3163" spans="1:10" s="9" customFormat="1" x14ac:dyDescent="0.25">
      <c r="A3163" s="250">
        <f t="shared" ref="A3163:A3168" si="25">A3162+1</f>
        <v>3</v>
      </c>
      <c r="B3163" s="80" t="s">
        <v>1226</v>
      </c>
      <c r="C3163" s="81" t="s">
        <v>622</v>
      </c>
      <c r="D3163" s="81">
        <v>16480</v>
      </c>
      <c r="E3163" s="81"/>
      <c r="F3163" s="78"/>
      <c r="G3163" s="4"/>
      <c r="H3163" s="4"/>
      <c r="I3163" s="4"/>
      <c r="J3163" s="4"/>
    </row>
    <row r="3164" spans="1:10" s="9" customFormat="1" ht="25.5" x14ac:dyDescent="0.25">
      <c r="A3164" s="250">
        <f t="shared" si="25"/>
        <v>4</v>
      </c>
      <c r="B3164" s="80" t="s">
        <v>1227</v>
      </c>
      <c r="C3164" s="81" t="s">
        <v>622</v>
      </c>
      <c r="D3164" s="81">
        <v>600</v>
      </c>
      <c r="E3164" s="81"/>
      <c r="F3164" s="78"/>
      <c r="G3164" s="4"/>
      <c r="H3164" s="4"/>
      <c r="I3164" s="4"/>
      <c r="J3164" s="4"/>
    </row>
    <row r="3165" spans="1:10" s="9" customFormat="1" x14ac:dyDescent="0.25">
      <c r="A3165" s="250">
        <f t="shared" si="25"/>
        <v>5</v>
      </c>
      <c r="B3165" s="80" t="s">
        <v>1228</v>
      </c>
      <c r="C3165" s="81" t="s">
        <v>622</v>
      </c>
      <c r="D3165" s="81">
        <v>250</v>
      </c>
      <c r="E3165" s="81"/>
      <c r="F3165" s="78"/>
      <c r="G3165" s="4"/>
      <c r="H3165" s="4"/>
      <c r="I3165" s="4"/>
      <c r="J3165" s="4"/>
    </row>
    <row r="3166" spans="1:10" s="9" customFormat="1" x14ac:dyDescent="0.25">
      <c r="A3166" s="250">
        <f t="shared" si="25"/>
        <v>6</v>
      </c>
      <c r="B3166" s="80" t="s">
        <v>1229</v>
      </c>
      <c r="C3166" s="81" t="s">
        <v>622</v>
      </c>
      <c r="D3166" s="81">
        <v>500</v>
      </c>
      <c r="E3166" s="81"/>
      <c r="F3166" s="78"/>
      <c r="G3166" s="4"/>
      <c r="H3166" s="4"/>
      <c r="I3166" s="4"/>
      <c r="J3166" s="4"/>
    </row>
    <row r="3167" spans="1:10" s="9" customFormat="1" ht="25.5" x14ac:dyDescent="0.25">
      <c r="A3167" s="250">
        <f t="shared" si="25"/>
        <v>7</v>
      </c>
      <c r="B3167" s="80" t="s">
        <v>1230</v>
      </c>
      <c r="C3167" s="81" t="s">
        <v>622</v>
      </c>
      <c r="D3167" s="81">
        <v>500</v>
      </c>
      <c r="E3167" s="81"/>
      <c r="F3167" s="78"/>
      <c r="G3167" s="4"/>
      <c r="H3167" s="4"/>
      <c r="I3167" s="4"/>
      <c r="J3167" s="4"/>
    </row>
    <row r="3168" spans="1:10" s="9" customFormat="1" x14ac:dyDescent="0.25">
      <c r="A3168" s="250">
        <f t="shared" si="25"/>
        <v>8</v>
      </c>
      <c r="B3168" s="80" t="s">
        <v>1216</v>
      </c>
      <c r="C3168" s="81" t="s">
        <v>14</v>
      </c>
      <c r="D3168" s="81">
        <v>1</v>
      </c>
      <c r="E3168" s="81"/>
      <c r="F3168" s="78"/>
      <c r="G3168" s="4"/>
      <c r="H3168" s="4"/>
      <c r="I3168" s="4"/>
      <c r="J3168" s="4"/>
    </row>
    <row r="3169" spans="1:7" s="21" customFormat="1" x14ac:dyDescent="0.25">
      <c r="A3169" s="29" t="s">
        <v>1231</v>
      </c>
      <c r="B3169" s="30"/>
      <c r="C3169" s="31"/>
      <c r="D3169" s="32"/>
      <c r="E3169" s="32"/>
      <c r="F3169" s="32"/>
      <c r="G3169" s="33"/>
    </row>
    <row r="3170" spans="1:7" s="241" customFormat="1" x14ac:dyDescent="0.2">
      <c r="A3170" s="237"/>
      <c r="B3170" s="238" t="s">
        <v>1232</v>
      </c>
      <c r="C3170" s="239"/>
      <c r="D3170" s="239"/>
      <c r="E3170" s="240"/>
      <c r="F3170" s="240"/>
    </row>
    <row r="3171" spans="1:7" s="241" customFormat="1" x14ac:dyDescent="0.2">
      <c r="A3171" s="124">
        <v>1</v>
      </c>
      <c r="B3171" s="80" t="s">
        <v>1233</v>
      </c>
      <c r="C3171" s="81" t="s">
        <v>127</v>
      </c>
      <c r="D3171" s="81">
        <v>3500</v>
      </c>
      <c r="E3171" s="81"/>
      <c r="F3171" s="81"/>
    </row>
    <row r="3172" spans="1:7" s="241" customFormat="1" x14ac:dyDescent="0.2">
      <c r="A3172" s="124">
        <v>2</v>
      </c>
      <c r="B3172" s="80" t="s">
        <v>1234</v>
      </c>
      <c r="C3172" s="81" t="s">
        <v>127</v>
      </c>
      <c r="D3172" s="81">
        <v>2000</v>
      </c>
      <c r="E3172" s="81"/>
      <c r="F3172" s="81"/>
    </row>
    <row r="3173" spans="1:7" s="241" customFormat="1" x14ac:dyDescent="0.2">
      <c r="A3173" s="124">
        <v>3</v>
      </c>
      <c r="B3173" s="80" t="s">
        <v>1235</v>
      </c>
      <c r="C3173" s="81" t="s">
        <v>127</v>
      </c>
      <c r="D3173" s="81">
        <v>1500</v>
      </c>
      <c r="E3173" s="81"/>
      <c r="F3173" s="81"/>
    </row>
    <row r="3174" spans="1:7" s="241" customFormat="1" x14ac:dyDescent="0.2">
      <c r="A3174" s="124">
        <v>4</v>
      </c>
      <c r="B3174" s="80" t="s">
        <v>1236</v>
      </c>
      <c r="C3174" s="81" t="s">
        <v>127</v>
      </c>
      <c r="D3174" s="81">
        <v>500</v>
      </c>
      <c r="E3174" s="81"/>
      <c r="F3174" s="81"/>
    </row>
    <row r="3175" spans="1:7" s="241" customFormat="1" x14ac:dyDescent="0.2">
      <c r="A3175" s="124">
        <v>5</v>
      </c>
      <c r="B3175" s="80" t="s">
        <v>1237</v>
      </c>
      <c r="C3175" s="81" t="s">
        <v>127</v>
      </c>
      <c r="D3175" s="81">
        <v>4500</v>
      </c>
      <c r="E3175" s="81"/>
      <c r="F3175" s="81"/>
    </row>
    <row r="3176" spans="1:7" s="241" customFormat="1" x14ac:dyDescent="0.2">
      <c r="A3176" s="124">
        <v>6</v>
      </c>
      <c r="B3176" s="80" t="s">
        <v>1238</v>
      </c>
      <c r="C3176" s="81" t="s">
        <v>127</v>
      </c>
      <c r="D3176" s="81">
        <v>1200</v>
      </c>
      <c r="E3176" s="81"/>
      <c r="F3176" s="81"/>
    </row>
    <row r="3177" spans="1:7" s="241" customFormat="1" x14ac:dyDescent="0.2">
      <c r="A3177" s="124">
        <v>7</v>
      </c>
      <c r="B3177" s="80" t="s">
        <v>1239</v>
      </c>
      <c r="C3177" s="81" t="s">
        <v>127</v>
      </c>
      <c r="D3177" s="81">
        <v>600</v>
      </c>
      <c r="E3177" s="81"/>
      <c r="F3177" s="81"/>
    </row>
    <row r="3178" spans="1:7" s="241" customFormat="1" x14ac:dyDescent="0.2">
      <c r="A3178" s="124">
        <v>8</v>
      </c>
      <c r="B3178" s="80" t="s">
        <v>1240</v>
      </c>
      <c r="C3178" s="81" t="s">
        <v>127</v>
      </c>
      <c r="D3178" s="81">
        <v>1500</v>
      </c>
      <c r="E3178" s="81"/>
      <c r="F3178" s="81"/>
    </row>
    <row r="3179" spans="1:7" s="241" customFormat="1" x14ac:dyDescent="0.2">
      <c r="A3179" s="124">
        <v>9</v>
      </c>
      <c r="B3179" s="80" t="s">
        <v>1241</v>
      </c>
      <c r="C3179" s="81" t="s">
        <v>127</v>
      </c>
      <c r="D3179" s="81">
        <v>1500</v>
      </c>
      <c r="E3179" s="81"/>
      <c r="F3179" s="81"/>
    </row>
    <row r="3180" spans="1:7" s="241" customFormat="1" x14ac:dyDescent="0.2">
      <c r="A3180" s="124">
        <v>10</v>
      </c>
      <c r="B3180" s="80" t="s">
        <v>1242</v>
      </c>
      <c r="C3180" s="81" t="s">
        <v>138</v>
      </c>
      <c r="D3180" s="81">
        <v>3</v>
      </c>
      <c r="E3180" s="81"/>
      <c r="F3180" s="81"/>
    </row>
    <row r="3181" spans="1:7" s="241" customFormat="1" x14ac:dyDescent="0.2">
      <c r="A3181" s="124">
        <v>11</v>
      </c>
      <c r="B3181" s="80" t="s">
        <v>1243</v>
      </c>
      <c r="C3181" s="81" t="s">
        <v>138</v>
      </c>
      <c r="D3181" s="81">
        <v>1</v>
      </c>
      <c r="E3181" s="81"/>
      <c r="F3181" s="81"/>
    </row>
    <row r="3182" spans="1:7" s="241" customFormat="1" x14ac:dyDescent="0.2">
      <c r="A3182" s="124">
        <v>12</v>
      </c>
      <c r="B3182" s="80" t="s">
        <v>1244</v>
      </c>
      <c r="C3182" s="81" t="s">
        <v>138</v>
      </c>
      <c r="D3182" s="81">
        <v>14</v>
      </c>
      <c r="E3182" s="81"/>
      <c r="F3182" s="81"/>
    </row>
    <row r="3183" spans="1:7" s="241" customFormat="1" x14ac:dyDescent="0.2">
      <c r="A3183" s="124">
        <v>13</v>
      </c>
      <c r="B3183" s="80" t="s">
        <v>1245</v>
      </c>
      <c r="C3183" s="81" t="s">
        <v>138</v>
      </c>
      <c r="D3183" s="81">
        <v>8</v>
      </c>
      <c r="E3183" s="81"/>
      <c r="F3183" s="81"/>
    </row>
    <row r="3184" spans="1:7" s="241" customFormat="1" x14ac:dyDescent="0.2">
      <c r="A3184" s="124">
        <v>14</v>
      </c>
      <c r="B3184" s="80" t="s">
        <v>1246</v>
      </c>
      <c r="C3184" s="81" t="s">
        <v>138</v>
      </c>
      <c r="D3184" s="81">
        <v>1</v>
      </c>
      <c r="E3184" s="81"/>
      <c r="F3184" s="81"/>
    </row>
    <row r="3185" spans="1:6" s="241" customFormat="1" x14ac:dyDescent="0.2">
      <c r="A3185" s="124">
        <v>15</v>
      </c>
      <c r="B3185" s="80" t="s">
        <v>1247</v>
      </c>
      <c r="C3185" s="81" t="s">
        <v>138</v>
      </c>
      <c r="D3185" s="81">
        <v>3</v>
      </c>
      <c r="E3185" s="81"/>
      <c r="F3185" s="81"/>
    </row>
    <row r="3186" spans="1:6" s="241" customFormat="1" x14ac:dyDescent="0.2">
      <c r="A3186" s="124">
        <v>16</v>
      </c>
      <c r="B3186" s="80" t="s">
        <v>1248</v>
      </c>
      <c r="C3186" s="81" t="s">
        <v>138</v>
      </c>
      <c r="D3186" s="81">
        <v>1</v>
      </c>
      <c r="E3186" s="81"/>
      <c r="F3186" s="81"/>
    </row>
    <row r="3187" spans="1:6" s="241" customFormat="1" x14ac:dyDescent="0.2">
      <c r="A3187" s="124">
        <v>17</v>
      </c>
      <c r="B3187" s="80" t="s">
        <v>1249</v>
      </c>
      <c r="C3187" s="81" t="s">
        <v>138</v>
      </c>
      <c r="D3187" s="81">
        <v>2</v>
      </c>
      <c r="E3187" s="81"/>
      <c r="F3187" s="81"/>
    </row>
    <row r="3188" spans="1:6" s="241" customFormat="1" x14ac:dyDescent="0.2">
      <c r="A3188" s="124">
        <v>18</v>
      </c>
      <c r="B3188" s="80" t="s">
        <v>1250</v>
      </c>
      <c r="C3188" s="81" t="s">
        <v>138</v>
      </c>
      <c r="D3188" s="81">
        <v>22</v>
      </c>
      <c r="E3188" s="81"/>
      <c r="F3188" s="81"/>
    </row>
    <row r="3189" spans="1:6" s="241" customFormat="1" ht="102" x14ac:dyDescent="0.2">
      <c r="A3189" s="124">
        <v>19</v>
      </c>
      <c r="B3189" s="80" t="s">
        <v>1251</v>
      </c>
      <c r="C3189" s="81" t="s">
        <v>138</v>
      </c>
      <c r="D3189" s="81">
        <v>8</v>
      </c>
      <c r="E3189" s="81"/>
      <c r="F3189" s="81"/>
    </row>
    <row r="3190" spans="1:6" s="241" customFormat="1" ht="15" customHeight="1" x14ac:dyDescent="0.2">
      <c r="A3190" s="124">
        <v>20</v>
      </c>
      <c r="B3190" s="80" t="s">
        <v>1252</v>
      </c>
      <c r="C3190" s="81" t="s">
        <v>138</v>
      </c>
      <c r="D3190" s="81">
        <v>20</v>
      </c>
      <c r="E3190" s="81"/>
      <c r="F3190" s="81"/>
    </row>
    <row r="3191" spans="1:6" s="241" customFormat="1" x14ac:dyDescent="0.2">
      <c r="A3191" s="124">
        <v>21</v>
      </c>
      <c r="B3191" s="80" t="s">
        <v>1253</v>
      </c>
      <c r="C3191" s="81" t="s">
        <v>138</v>
      </c>
      <c r="D3191" s="81">
        <v>152</v>
      </c>
      <c r="E3191" s="81"/>
      <c r="F3191" s="81"/>
    </row>
    <row r="3192" spans="1:6" s="241" customFormat="1" x14ac:dyDescent="0.2">
      <c r="A3192" s="124">
        <v>22</v>
      </c>
      <c r="B3192" s="80" t="s">
        <v>1254</v>
      </c>
      <c r="C3192" s="81" t="s">
        <v>138</v>
      </c>
      <c r="D3192" s="81">
        <v>14</v>
      </c>
      <c r="E3192" s="81"/>
      <c r="F3192" s="81"/>
    </row>
    <row r="3193" spans="1:6" s="241" customFormat="1" x14ac:dyDescent="0.2">
      <c r="A3193" s="124">
        <v>23</v>
      </c>
      <c r="B3193" s="80" t="s">
        <v>1255</v>
      </c>
      <c r="C3193" s="81" t="s">
        <v>138</v>
      </c>
      <c r="D3193" s="81">
        <v>32</v>
      </c>
      <c r="E3193" s="48"/>
      <c r="F3193" s="81"/>
    </row>
    <row r="3194" spans="1:6" s="241" customFormat="1" x14ac:dyDescent="0.2">
      <c r="A3194" s="124">
        <v>24</v>
      </c>
      <c r="B3194" s="80" t="s">
        <v>1256</v>
      </c>
      <c r="C3194" s="81" t="s">
        <v>138</v>
      </c>
      <c r="D3194" s="81">
        <v>88</v>
      </c>
      <c r="E3194" s="48"/>
      <c r="F3194" s="81"/>
    </row>
    <row r="3195" spans="1:6" s="241" customFormat="1" x14ac:dyDescent="0.2">
      <c r="A3195" s="124">
        <v>25</v>
      </c>
      <c r="B3195" s="80" t="s">
        <v>1257</v>
      </c>
      <c r="C3195" s="81" t="s">
        <v>138</v>
      </c>
      <c r="D3195" s="81">
        <v>32</v>
      </c>
      <c r="E3195" s="48"/>
      <c r="F3195" s="81"/>
    </row>
    <row r="3196" spans="1:6" s="241" customFormat="1" x14ac:dyDescent="0.2">
      <c r="A3196" s="124">
        <v>26</v>
      </c>
      <c r="B3196" s="80" t="s">
        <v>1258</v>
      </c>
      <c r="C3196" s="81" t="s">
        <v>138</v>
      </c>
      <c r="D3196" s="81">
        <v>5</v>
      </c>
      <c r="E3196" s="48"/>
      <c r="F3196" s="81"/>
    </row>
    <row r="3197" spans="1:6" s="241" customFormat="1" x14ac:dyDescent="0.2">
      <c r="A3197" s="124">
        <v>27</v>
      </c>
      <c r="B3197" s="80" t="s">
        <v>1259</v>
      </c>
      <c r="C3197" s="81" t="s">
        <v>138</v>
      </c>
      <c r="D3197" s="81">
        <v>22</v>
      </c>
      <c r="E3197" s="48"/>
      <c r="F3197" s="81"/>
    </row>
    <row r="3198" spans="1:6" s="241" customFormat="1" ht="25.5" x14ac:dyDescent="0.2">
      <c r="A3198" s="124">
        <v>28</v>
      </c>
      <c r="B3198" s="80" t="s">
        <v>1260</v>
      </c>
      <c r="C3198" s="81" t="s">
        <v>138</v>
      </c>
      <c r="D3198" s="81">
        <v>22</v>
      </c>
      <c r="E3198" s="48"/>
      <c r="F3198" s="81"/>
    </row>
    <row r="3199" spans="1:6" s="241" customFormat="1" ht="188.45" customHeight="1" x14ac:dyDescent="0.2">
      <c r="A3199" s="124">
        <v>29</v>
      </c>
      <c r="B3199" s="80" t="s">
        <v>1261</v>
      </c>
      <c r="C3199" s="81" t="s">
        <v>138</v>
      </c>
      <c r="D3199" s="81">
        <v>1</v>
      </c>
      <c r="E3199" s="81"/>
      <c r="F3199" s="81"/>
    </row>
    <row r="3200" spans="1:6" s="241" customFormat="1" x14ac:dyDescent="0.2">
      <c r="A3200" s="124"/>
      <c r="B3200" s="148" t="s">
        <v>1262</v>
      </c>
      <c r="C3200" s="81"/>
      <c r="D3200" s="81"/>
      <c r="E3200" s="81"/>
      <c r="F3200" s="81"/>
    </row>
    <row r="3201" spans="1:6" s="241" customFormat="1" ht="16.149999999999999" customHeight="1" x14ac:dyDescent="0.2">
      <c r="A3201" s="124">
        <v>1</v>
      </c>
      <c r="B3201" s="80" t="s">
        <v>1263</v>
      </c>
      <c r="C3201" s="81" t="s">
        <v>127</v>
      </c>
      <c r="D3201" s="81">
        <v>16800</v>
      </c>
      <c r="E3201" s="81"/>
      <c r="F3201" s="81"/>
    </row>
    <row r="3202" spans="1:6" s="241" customFormat="1" x14ac:dyDescent="0.2">
      <c r="A3202" s="124">
        <v>2</v>
      </c>
      <c r="B3202" s="80" t="s">
        <v>1264</v>
      </c>
      <c r="C3202" s="81" t="s">
        <v>138</v>
      </c>
      <c r="D3202" s="81">
        <v>3</v>
      </c>
      <c r="E3202" s="81"/>
      <c r="F3202" s="81"/>
    </row>
    <row r="3203" spans="1:6" s="241" customFormat="1" x14ac:dyDescent="0.2">
      <c r="A3203" s="124">
        <v>3</v>
      </c>
      <c r="B3203" s="80" t="s">
        <v>1265</v>
      </c>
      <c r="C3203" s="81" t="s">
        <v>138</v>
      </c>
      <c r="D3203" s="81">
        <v>1</v>
      </c>
      <c r="E3203" s="81"/>
      <c r="F3203" s="81"/>
    </row>
    <row r="3204" spans="1:6" s="241" customFormat="1" x14ac:dyDescent="0.2">
      <c r="A3204" s="124">
        <v>4</v>
      </c>
      <c r="B3204" s="80" t="s">
        <v>1266</v>
      </c>
      <c r="C3204" s="81" t="s">
        <v>138</v>
      </c>
      <c r="D3204" s="81">
        <v>14</v>
      </c>
      <c r="E3204" s="81"/>
      <c r="F3204" s="81"/>
    </row>
    <row r="3205" spans="1:6" s="241" customFormat="1" x14ac:dyDescent="0.2">
      <c r="A3205" s="124">
        <v>5</v>
      </c>
      <c r="B3205" s="80" t="s">
        <v>1267</v>
      </c>
      <c r="C3205" s="81" t="s">
        <v>138</v>
      </c>
      <c r="D3205" s="81">
        <v>8</v>
      </c>
      <c r="E3205" s="81"/>
      <c r="F3205" s="81"/>
    </row>
    <row r="3206" spans="1:6" s="241" customFormat="1" x14ac:dyDescent="0.2">
      <c r="A3206" s="124">
        <v>6</v>
      </c>
      <c r="B3206" s="80" t="s">
        <v>1268</v>
      </c>
      <c r="C3206" s="81" t="s">
        <v>138</v>
      </c>
      <c r="D3206" s="81">
        <v>1</v>
      </c>
      <c r="E3206" s="81"/>
      <c r="F3206" s="81"/>
    </row>
    <row r="3207" spans="1:6" s="241" customFormat="1" x14ac:dyDescent="0.2">
      <c r="A3207" s="124">
        <v>7</v>
      </c>
      <c r="B3207" s="80" t="s">
        <v>1269</v>
      </c>
      <c r="C3207" s="81" t="s">
        <v>138</v>
      </c>
      <c r="D3207" s="81">
        <v>3</v>
      </c>
      <c r="E3207" s="81"/>
      <c r="F3207" s="81"/>
    </row>
    <row r="3208" spans="1:6" s="241" customFormat="1" x14ac:dyDescent="0.2">
      <c r="A3208" s="124">
        <v>8</v>
      </c>
      <c r="B3208" s="80" t="s">
        <v>1270</v>
      </c>
      <c r="C3208" s="81" t="s">
        <v>138</v>
      </c>
      <c r="D3208" s="81">
        <v>1</v>
      </c>
      <c r="E3208" s="81"/>
      <c r="F3208" s="81"/>
    </row>
    <row r="3209" spans="1:6" s="241" customFormat="1" x14ac:dyDescent="0.2">
      <c r="A3209" s="124">
        <v>9</v>
      </c>
      <c r="B3209" s="80" t="s">
        <v>1271</v>
      </c>
      <c r="C3209" s="81" t="s">
        <v>138</v>
      </c>
      <c r="D3209" s="81">
        <v>2</v>
      </c>
      <c r="E3209" s="81"/>
      <c r="F3209" s="81"/>
    </row>
    <row r="3210" spans="1:6" s="241" customFormat="1" ht="25.5" x14ac:dyDescent="0.2">
      <c r="A3210" s="124">
        <v>10</v>
      </c>
      <c r="B3210" s="80" t="s">
        <v>1272</v>
      </c>
      <c r="C3210" s="81" t="s">
        <v>138</v>
      </c>
      <c r="D3210" s="81">
        <v>22</v>
      </c>
      <c r="E3210" s="81"/>
      <c r="F3210" s="81"/>
    </row>
    <row r="3211" spans="1:6" s="241" customFormat="1" ht="114.75" x14ac:dyDescent="0.2">
      <c r="A3211" s="124">
        <v>11</v>
      </c>
      <c r="B3211" s="80" t="s">
        <v>1273</v>
      </c>
      <c r="C3211" s="81" t="s">
        <v>138</v>
      </c>
      <c r="D3211" s="81">
        <v>8</v>
      </c>
      <c r="E3211" s="81"/>
      <c r="F3211" s="81"/>
    </row>
    <row r="3212" spans="1:6" s="241" customFormat="1" ht="25.9" customHeight="1" x14ac:dyDescent="0.2">
      <c r="A3212" s="124">
        <v>12</v>
      </c>
      <c r="B3212" s="80" t="s">
        <v>1274</v>
      </c>
      <c r="C3212" s="81" t="s">
        <v>138</v>
      </c>
      <c r="D3212" s="81">
        <v>20</v>
      </c>
      <c r="E3212" s="81"/>
      <c r="F3212" s="81"/>
    </row>
    <row r="3213" spans="1:6" s="241" customFormat="1" x14ac:dyDescent="0.2">
      <c r="A3213" s="124">
        <v>13</v>
      </c>
      <c r="B3213" s="80" t="s">
        <v>1275</v>
      </c>
      <c r="C3213" s="81" t="s">
        <v>138</v>
      </c>
      <c r="D3213" s="81">
        <v>152</v>
      </c>
      <c r="E3213" s="81"/>
      <c r="F3213" s="81"/>
    </row>
    <row r="3214" spans="1:6" s="241" customFormat="1" x14ac:dyDescent="0.2">
      <c r="A3214" s="124">
        <v>14</v>
      </c>
      <c r="B3214" s="80" t="s">
        <v>1276</v>
      </c>
      <c r="C3214" s="81" t="s">
        <v>138</v>
      </c>
      <c r="D3214" s="81">
        <v>32</v>
      </c>
      <c r="E3214" s="81"/>
      <c r="F3214" s="81"/>
    </row>
    <row r="3215" spans="1:6" s="241" customFormat="1" x14ac:dyDescent="0.2">
      <c r="A3215" s="124">
        <v>15</v>
      </c>
      <c r="B3215" s="80" t="s">
        <v>1277</v>
      </c>
      <c r="C3215" s="81" t="s">
        <v>138</v>
      </c>
      <c r="D3215" s="81">
        <v>88</v>
      </c>
      <c r="E3215" s="81"/>
      <c r="F3215" s="81"/>
    </row>
    <row r="3216" spans="1:6" s="241" customFormat="1" x14ac:dyDescent="0.2">
      <c r="A3216" s="124">
        <v>16</v>
      </c>
      <c r="B3216" s="80" t="s">
        <v>1278</v>
      </c>
      <c r="C3216" s="81" t="s">
        <v>138</v>
      </c>
      <c r="D3216" s="81">
        <v>32</v>
      </c>
      <c r="E3216" s="81"/>
      <c r="F3216" s="81"/>
    </row>
    <row r="3217" spans="1:6" s="241" customFormat="1" x14ac:dyDescent="0.2">
      <c r="A3217" s="124">
        <v>17</v>
      </c>
      <c r="B3217" s="80" t="s">
        <v>1279</v>
      </c>
      <c r="C3217" s="81" t="s">
        <v>138</v>
      </c>
      <c r="D3217" s="81">
        <v>5</v>
      </c>
      <c r="E3217" s="81"/>
      <c r="F3217" s="81"/>
    </row>
    <row r="3218" spans="1:6" s="241" customFormat="1" x14ac:dyDescent="0.2">
      <c r="A3218" s="124">
        <v>18</v>
      </c>
      <c r="B3218" s="80" t="s">
        <v>1280</v>
      </c>
      <c r="C3218" s="81" t="s">
        <v>138</v>
      </c>
      <c r="D3218" s="81">
        <v>22</v>
      </c>
      <c r="E3218" s="81"/>
      <c r="F3218" s="81"/>
    </row>
    <row r="3219" spans="1:6" s="241" customFormat="1" ht="25.5" x14ac:dyDescent="0.2">
      <c r="A3219" s="124">
        <v>19</v>
      </c>
      <c r="B3219" s="80" t="s">
        <v>1281</v>
      </c>
      <c r="C3219" s="81" t="s">
        <v>138</v>
      </c>
      <c r="D3219" s="81">
        <v>22</v>
      </c>
      <c r="E3219" s="81"/>
      <c r="F3219" s="81"/>
    </row>
    <row r="3220" spans="1:6" s="241" customFormat="1" ht="191.25" x14ac:dyDescent="0.2">
      <c r="A3220" s="124">
        <v>20</v>
      </c>
      <c r="B3220" s="80" t="s">
        <v>1282</v>
      </c>
      <c r="C3220" s="81" t="s">
        <v>138</v>
      </c>
      <c r="D3220" s="81">
        <v>1</v>
      </c>
      <c r="E3220" s="81"/>
      <c r="F3220" s="81"/>
    </row>
    <row r="3221" spans="1:6" s="241" customFormat="1" x14ac:dyDescent="0.2">
      <c r="A3221" s="124"/>
      <c r="B3221" s="148" t="s">
        <v>1283</v>
      </c>
      <c r="C3221" s="81"/>
      <c r="D3221" s="81"/>
      <c r="E3221" s="81"/>
      <c r="F3221" s="81"/>
    </row>
    <row r="3222" spans="1:6" s="241" customFormat="1" ht="25.5" x14ac:dyDescent="0.2">
      <c r="A3222" s="124">
        <v>1</v>
      </c>
      <c r="B3222" s="80" t="s">
        <v>1284</v>
      </c>
      <c r="C3222" s="81" t="s">
        <v>138</v>
      </c>
      <c r="D3222" s="81">
        <v>8</v>
      </c>
      <c r="E3222" s="81"/>
      <c r="F3222" s="81"/>
    </row>
    <row r="3223" spans="1:6" s="241" customFormat="1" x14ac:dyDescent="0.2">
      <c r="A3223" s="124">
        <v>2</v>
      </c>
      <c r="B3223" s="80" t="s">
        <v>1285</v>
      </c>
      <c r="C3223" s="81" t="s">
        <v>138</v>
      </c>
      <c r="D3223" s="81">
        <v>93</v>
      </c>
      <c r="E3223" s="81"/>
      <c r="F3223" s="81"/>
    </row>
    <row r="3224" spans="1:6" s="241" customFormat="1" x14ac:dyDescent="0.2">
      <c r="A3224" s="124">
        <v>3</v>
      </c>
      <c r="B3224" s="80" t="s">
        <v>1286</v>
      </c>
      <c r="C3224" s="81" t="s">
        <v>138</v>
      </c>
      <c r="D3224" s="81">
        <v>15</v>
      </c>
      <c r="E3224" s="81"/>
      <c r="F3224" s="81"/>
    </row>
    <row r="3225" spans="1:6" s="241" customFormat="1" x14ac:dyDescent="0.2">
      <c r="A3225" s="124">
        <v>4</v>
      </c>
      <c r="B3225" s="80" t="s">
        <v>1287</v>
      </c>
      <c r="C3225" s="81" t="s">
        <v>138</v>
      </c>
      <c r="D3225" s="81">
        <v>90</v>
      </c>
      <c r="E3225" s="81"/>
      <c r="F3225" s="81"/>
    </row>
    <row r="3226" spans="1:6" s="241" customFormat="1" ht="25.5" x14ac:dyDescent="0.2">
      <c r="A3226" s="124">
        <v>5</v>
      </c>
      <c r="B3226" s="80" t="s">
        <v>1288</v>
      </c>
      <c r="C3226" s="81" t="s">
        <v>138</v>
      </c>
      <c r="D3226" s="81">
        <v>45</v>
      </c>
      <c r="E3226" s="81"/>
      <c r="F3226" s="81"/>
    </row>
    <row r="3227" spans="1:6" s="241" customFormat="1" x14ac:dyDescent="0.2">
      <c r="A3227" s="124">
        <v>6</v>
      </c>
      <c r="B3227" s="80" t="s">
        <v>1289</v>
      </c>
      <c r="C3227" s="81" t="s">
        <v>138</v>
      </c>
      <c r="D3227" s="81">
        <v>900</v>
      </c>
      <c r="E3227" s="81"/>
      <c r="F3227" s="81"/>
    </row>
    <row r="3228" spans="1:6" s="241" customFormat="1" x14ac:dyDescent="0.2">
      <c r="A3228" s="124">
        <v>7</v>
      </c>
      <c r="B3228" s="80" t="s">
        <v>1290</v>
      </c>
      <c r="C3228" s="81" t="s">
        <v>138</v>
      </c>
      <c r="D3228" s="81">
        <v>495</v>
      </c>
      <c r="E3228" s="81"/>
      <c r="F3228" s="81"/>
    </row>
    <row r="3229" spans="1:6" s="241" customFormat="1" x14ac:dyDescent="0.2">
      <c r="A3229" s="124">
        <v>8</v>
      </c>
      <c r="B3229" s="80" t="s">
        <v>1291</v>
      </c>
      <c r="C3229" s="81" t="s">
        <v>138</v>
      </c>
      <c r="D3229" s="81">
        <v>300</v>
      </c>
      <c r="E3229" s="81"/>
      <c r="F3229" s="81"/>
    </row>
    <row r="3230" spans="1:6" s="241" customFormat="1" x14ac:dyDescent="0.2">
      <c r="A3230" s="124">
        <v>9</v>
      </c>
      <c r="B3230" s="80" t="s">
        <v>1292</v>
      </c>
      <c r="C3230" s="81" t="s">
        <v>138</v>
      </c>
      <c r="D3230" s="81">
        <v>1695</v>
      </c>
      <c r="E3230" s="81"/>
      <c r="F3230" s="81"/>
    </row>
    <row r="3231" spans="1:6" s="241" customFormat="1" x14ac:dyDescent="0.2">
      <c r="A3231" s="124">
        <v>10</v>
      </c>
      <c r="B3231" s="80" t="s">
        <v>1293</v>
      </c>
      <c r="C3231" s="81" t="s">
        <v>138</v>
      </c>
      <c r="D3231" s="81">
        <v>48</v>
      </c>
      <c r="E3231" s="81"/>
      <c r="F3231" s="81"/>
    </row>
    <row r="3232" spans="1:6" s="241" customFormat="1" x14ac:dyDescent="0.2">
      <c r="A3232" s="124">
        <v>11</v>
      </c>
      <c r="B3232" s="80" t="s">
        <v>1294</v>
      </c>
      <c r="C3232" s="81" t="s">
        <v>138</v>
      </c>
      <c r="D3232" s="81">
        <v>48</v>
      </c>
      <c r="E3232" s="81"/>
      <c r="F3232" s="81"/>
    </row>
    <row r="3233" spans="1:10" s="241" customFormat="1" x14ac:dyDescent="0.2">
      <c r="A3233" s="124">
        <v>12</v>
      </c>
      <c r="B3233" s="80" t="s">
        <v>1295</v>
      </c>
      <c r="C3233" s="81" t="s">
        <v>138</v>
      </c>
      <c r="D3233" s="81">
        <v>8</v>
      </c>
      <c r="E3233" s="81"/>
      <c r="F3233" s="81"/>
    </row>
    <row r="3234" spans="1:10" s="241" customFormat="1" ht="25.5" x14ac:dyDescent="0.2">
      <c r="A3234" s="124">
        <v>13</v>
      </c>
      <c r="B3234" s="80" t="s">
        <v>1296</v>
      </c>
      <c r="C3234" s="81" t="s">
        <v>138</v>
      </c>
      <c r="D3234" s="81">
        <v>30</v>
      </c>
      <c r="E3234" s="81"/>
      <c r="F3234" s="81"/>
    </row>
    <row r="3235" spans="1:10" s="241" customFormat="1" x14ac:dyDescent="0.2">
      <c r="A3235" s="124"/>
      <c r="B3235" s="148" t="s">
        <v>1297</v>
      </c>
      <c r="C3235" s="81"/>
      <c r="D3235" s="81"/>
      <c r="E3235" s="81"/>
      <c r="F3235" s="81"/>
    </row>
    <row r="3236" spans="1:10" s="241" customFormat="1" x14ac:dyDescent="0.2">
      <c r="A3236" s="124">
        <v>1</v>
      </c>
      <c r="B3236" s="80" t="s">
        <v>1298</v>
      </c>
      <c r="C3236" s="81" t="s">
        <v>138</v>
      </c>
      <c r="D3236" s="81">
        <v>3</v>
      </c>
      <c r="E3236" s="81"/>
      <c r="F3236" s="81"/>
    </row>
    <row r="3237" spans="1:10" s="241" customFormat="1" x14ac:dyDescent="0.2">
      <c r="A3237" s="124">
        <v>2</v>
      </c>
      <c r="B3237" s="80" t="s">
        <v>1299</v>
      </c>
      <c r="C3237" s="81" t="s">
        <v>138</v>
      </c>
      <c r="D3237" s="81">
        <v>1</v>
      </c>
      <c r="E3237" s="81"/>
      <c r="F3237" s="81"/>
    </row>
    <row r="3238" spans="1:10" s="241" customFormat="1" x14ac:dyDescent="0.2">
      <c r="A3238" s="124">
        <v>3</v>
      </c>
      <c r="B3238" s="80" t="s">
        <v>1300</v>
      </c>
      <c r="C3238" s="81" t="s">
        <v>138</v>
      </c>
      <c r="D3238" s="81">
        <v>14</v>
      </c>
      <c r="E3238" s="81"/>
      <c r="F3238" s="81"/>
    </row>
    <row r="3239" spans="1:10" s="241" customFormat="1" x14ac:dyDescent="0.2">
      <c r="A3239" s="124">
        <v>4</v>
      </c>
      <c r="B3239" s="80" t="s">
        <v>1301</v>
      </c>
      <c r="C3239" s="81" t="s">
        <v>138</v>
      </c>
      <c r="D3239" s="81">
        <v>8</v>
      </c>
      <c r="E3239" s="81"/>
      <c r="F3239" s="81"/>
    </row>
    <row r="3240" spans="1:10" s="241" customFormat="1" x14ac:dyDescent="0.2">
      <c r="A3240" s="124">
        <v>5</v>
      </c>
      <c r="B3240" s="80" t="s">
        <v>1302</v>
      </c>
      <c r="C3240" s="81" t="s">
        <v>138</v>
      </c>
      <c r="D3240" s="81">
        <v>1</v>
      </c>
      <c r="E3240" s="81"/>
      <c r="F3240" s="81"/>
    </row>
    <row r="3241" spans="1:10" s="241" customFormat="1" x14ac:dyDescent="0.2">
      <c r="A3241" s="124">
        <v>6</v>
      </c>
      <c r="B3241" s="80" t="s">
        <v>1303</v>
      </c>
      <c r="C3241" s="81" t="s">
        <v>138</v>
      </c>
      <c r="D3241" s="81">
        <v>3</v>
      </c>
      <c r="E3241" s="81"/>
      <c r="F3241" s="81"/>
    </row>
    <row r="3242" spans="1:10" s="241" customFormat="1" x14ac:dyDescent="0.2">
      <c r="A3242" s="124">
        <v>7</v>
      </c>
      <c r="B3242" s="80" t="s">
        <v>1304</v>
      </c>
      <c r="C3242" s="81" t="s">
        <v>138</v>
      </c>
      <c r="D3242" s="81">
        <v>1</v>
      </c>
      <c r="E3242" s="81"/>
      <c r="F3242" s="81"/>
    </row>
    <row r="3243" spans="1:10" s="241" customFormat="1" x14ac:dyDescent="0.2">
      <c r="A3243" s="124">
        <v>8</v>
      </c>
      <c r="B3243" s="80" t="s">
        <v>1305</v>
      </c>
      <c r="C3243" s="81" t="s">
        <v>138</v>
      </c>
      <c r="D3243" s="81">
        <v>2</v>
      </c>
      <c r="E3243" s="81"/>
      <c r="F3243" s="81"/>
    </row>
    <row r="3244" spans="1:10" s="241" customFormat="1" x14ac:dyDescent="0.2">
      <c r="A3244" s="124">
        <v>9</v>
      </c>
      <c r="B3244" s="80" t="s">
        <v>1306</v>
      </c>
      <c r="C3244" s="81" t="s">
        <v>138</v>
      </c>
      <c r="D3244" s="81">
        <v>1</v>
      </c>
      <c r="E3244" s="81"/>
      <c r="F3244" s="81"/>
    </row>
    <row r="3245" spans="1:10" s="241" customFormat="1" ht="102" x14ac:dyDescent="0.2">
      <c r="A3245" s="124">
        <v>10</v>
      </c>
      <c r="B3245" s="80" t="s">
        <v>1307</v>
      </c>
      <c r="C3245" s="81" t="s">
        <v>138</v>
      </c>
      <c r="D3245" s="81">
        <v>1</v>
      </c>
      <c r="E3245" s="81"/>
      <c r="F3245" s="81"/>
    </row>
    <row r="3246" spans="1:10" s="21" customFormat="1" x14ac:dyDescent="0.25">
      <c r="A3246" s="29" t="s">
        <v>1308</v>
      </c>
      <c r="B3246" s="30"/>
      <c r="C3246" s="31"/>
      <c r="D3246" s="32"/>
      <c r="E3246" s="32"/>
      <c r="F3246" s="32"/>
      <c r="G3246" s="33"/>
    </row>
    <row r="3247" spans="1:10" s="9" customFormat="1" ht="102" x14ac:dyDescent="0.25">
      <c r="A3247" s="250">
        <v>1</v>
      </c>
      <c r="B3247" s="80" t="s">
        <v>1345</v>
      </c>
      <c r="C3247" s="81" t="s">
        <v>138</v>
      </c>
      <c r="D3247" s="81">
        <v>1</v>
      </c>
      <c r="E3247" s="81"/>
      <c r="F3247" s="81"/>
      <c r="G3247" s="4"/>
      <c r="H3247" s="4"/>
      <c r="I3247" s="4"/>
      <c r="J3247" s="4"/>
    </row>
    <row r="3248" spans="1:10" s="9" customFormat="1" ht="63.75" x14ac:dyDescent="0.25">
      <c r="A3248" s="250">
        <f>A3247+1</f>
        <v>2</v>
      </c>
      <c r="B3248" s="124" t="s">
        <v>1346</v>
      </c>
      <c r="C3248" s="81" t="s">
        <v>138</v>
      </c>
      <c r="D3248" s="81">
        <v>1</v>
      </c>
      <c r="E3248" s="81"/>
      <c r="F3248" s="81"/>
      <c r="G3248" s="4"/>
      <c r="H3248" s="4"/>
      <c r="I3248" s="4"/>
      <c r="J3248" s="4"/>
    </row>
    <row r="3249" spans="1:10" s="9" customFormat="1" ht="38.25" x14ac:dyDescent="0.25">
      <c r="A3249" s="250">
        <f>A3248+1</f>
        <v>3</v>
      </c>
      <c r="B3249" s="80" t="s">
        <v>1347</v>
      </c>
      <c r="C3249" s="81" t="s">
        <v>138</v>
      </c>
      <c r="D3249" s="81">
        <v>1</v>
      </c>
      <c r="E3249" s="81"/>
      <c r="F3249" s="81"/>
      <c r="G3249" s="4"/>
      <c r="H3249" s="4"/>
      <c r="I3249" s="4"/>
      <c r="J3249" s="4"/>
    </row>
    <row r="3250" spans="1:10" s="9" customFormat="1" ht="89.25" x14ac:dyDescent="0.25">
      <c r="A3250" s="250">
        <f>A3249+1</f>
        <v>4</v>
      </c>
      <c r="B3250" s="80" t="s">
        <v>1309</v>
      </c>
      <c r="C3250" s="81" t="s">
        <v>138</v>
      </c>
      <c r="D3250" s="81">
        <v>1</v>
      </c>
      <c r="E3250" s="81"/>
      <c r="F3250" s="81"/>
      <c r="G3250" s="4"/>
      <c r="H3250" s="4"/>
      <c r="I3250" s="4"/>
      <c r="J3250" s="4"/>
    </row>
    <row r="3251" spans="1:10" s="9" customFormat="1" x14ac:dyDescent="0.25">
      <c r="A3251" s="250">
        <f>A3250+1</f>
        <v>5</v>
      </c>
      <c r="B3251" s="80" t="s">
        <v>1214</v>
      </c>
      <c r="C3251" s="81" t="s">
        <v>14</v>
      </c>
      <c r="D3251" s="81">
        <v>1</v>
      </c>
      <c r="E3251" s="81"/>
      <c r="F3251" s="81"/>
      <c r="G3251" s="4"/>
      <c r="H3251" s="4"/>
      <c r="I3251" s="4"/>
      <c r="J3251" s="4"/>
    </row>
    <row r="3252" spans="1:10" s="9" customFormat="1" x14ac:dyDescent="0.25">
      <c r="A3252" s="250">
        <f>A3251+1</f>
        <v>6</v>
      </c>
      <c r="B3252" s="77" t="s">
        <v>1216</v>
      </c>
      <c r="C3252" s="81" t="s">
        <v>14</v>
      </c>
      <c r="D3252" s="81">
        <v>1</v>
      </c>
      <c r="E3252" s="81"/>
      <c r="F3252" s="81"/>
      <c r="G3252" s="4"/>
      <c r="H3252" s="4"/>
      <c r="I3252" s="4"/>
      <c r="J3252" s="4"/>
    </row>
    <row r="3253" spans="1:10" ht="25.5" x14ac:dyDescent="0.25">
      <c r="A3253" s="79"/>
      <c r="B3253" s="148" t="s">
        <v>1310</v>
      </c>
      <c r="C3253" s="145"/>
      <c r="D3253" s="145"/>
      <c r="E3253" s="145"/>
      <c r="F3253" s="242"/>
    </row>
    <row r="3254" spans="1:10" s="2" customFormat="1" x14ac:dyDescent="0.25">
      <c r="A3254" s="25"/>
      <c r="B3254" s="26" t="s">
        <v>1311</v>
      </c>
      <c r="C3254" s="137"/>
      <c r="D3254" s="137"/>
      <c r="E3254" s="137"/>
      <c r="F3254" s="137"/>
      <c r="G3254" s="123"/>
      <c r="H3254" s="123"/>
      <c r="I3254" s="123"/>
    </row>
    <row r="3255" spans="1:10" s="9" customFormat="1" x14ac:dyDescent="0.25">
      <c r="A3255" s="22" t="s">
        <v>4</v>
      </c>
      <c r="B3255" s="23" t="s">
        <v>5</v>
      </c>
      <c r="C3255" s="24" t="s">
        <v>6</v>
      </c>
      <c r="D3255" s="24" t="s">
        <v>7</v>
      </c>
      <c r="E3255" s="24"/>
      <c r="F3255" s="24"/>
      <c r="G3255" s="4"/>
      <c r="H3255" s="4"/>
      <c r="I3255" s="4"/>
      <c r="J3255" s="4"/>
    </row>
    <row r="3256" spans="1:10" x14ac:dyDescent="0.25">
      <c r="A3256" s="79">
        <v>1</v>
      </c>
      <c r="B3256" s="80" t="s">
        <v>1312</v>
      </c>
      <c r="C3256" s="78" t="s">
        <v>14</v>
      </c>
      <c r="D3256" s="78">
        <v>16</v>
      </c>
      <c r="E3256" s="78"/>
      <c r="F3256" s="78"/>
    </row>
    <row r="3257" spans="1:10" x14ac:dyDescent="0.25">
      <c r="A3257" s="79">
        <v>2</v>
      </c>
      <c r="B3257" s="80" t="s">
        <v>1313</v>
      </c>
      <c r="C3257" s="78" t="s">
        <v>14</v>
      </c>
      <c r="D3257" s="78">
        <v>11</v>
      </c>
      <c r="E3257" s="78"/>
      <c r="F3257" s="78"/>
    </row>
    <row r="3258" spans="1:10" x14ac:dyDescent="0.25">
      <c r="A3258" s="79">
        <v>3</v>
      </c>
      <c r="B3258" s="80" t="s">
        <v>1314</v>
      </c>
      <c r="C3258" s="78" t="s">
        <v>14</v>
      </c>
      <c r="D3258" s="78">
        <v>7</v>
      </c>
      <c r="E3258" s="78"/>
      <c r="F3258" s="78"/>
    </row>
    <row r="3259" spans="1:10" s="2" customFormat="1" x14ac:dyDescent="0.2">
      <c r="A3259" s="144"/>
      <c r="B3259" s="148" t="s">
        <v>1315</v>
      </c>
      <c r="C3259" s="145"/>
      <c r="D3259" s="145"/>
      <c r="E3259" s="145"/>
      <c r="F3259" s="145"/>
      <c r="G3259" s="146"/>
      <c r="H3259" s="146"/>
      <c r="I3259" s="146"/>
    </row>
    <row r="3264" spans="1:10" s="246" customFormat="1" x14ac:dyDescent="0.25">
      <c r="A3264" s="243"/>
      <c r="B3264" s="244" t="s">
        <v>1316</v>
      </c>
      <c r="C3264" s="245"/>
      <c r="D3264" s="245"/>
      <c r="E3264" s="245"/>
      <c r="F3264" s="245"/>
    </row>
    <row r="3265" spans="1:6" s="2" customFormat="1" x14ac:dyDescent="0.25">
      <c r="A3265" s="243"/>
      <c r="B3265" s="244" t="s">
        <v>1317</v>
      </c>
      <c r="C3265" s="245"/>
      <c r="D3265" s="245"/>
      <c r="E3265" s="245"/>
      <c r="F3265" s="245"/>
    </row>
    <row r="3266" spans="1:6" s="2" customFormat="1" x14ac:dyDescent="0.25">
      <c r="A3266" s="243"/>
      <c r="B3266" s="244" t="s">
        <v>1318</v>
      </c>
      <c r="C3266" s="245"/>
      <c r="D3266" s="245"/>
      <c r="E3266" s="245"/>
      <c r="F3266" s="245"/>
    </row>
    <row r="3273" spans="1:6" s="97" customFormat="1" ht="24" customHeight="1" x14ac:dyDescent="0.2">
      <c r="A3273" s="247"/>
      <c r="B3273" s="82"/>
      <c r="E3273" s="248"/>
      <c r="F3273" s="248"/>
    </row>
    <row r="3274" spans="1:6" s="97" customFormat="1" ht="24" customHeight="1" x14ac:dyDescent="0.2">
      <c r="A3274" s="247"/>
      <c r="B3274" s="82"/>
      <c r="E3274" s="248"/>
      <c r="F3274" s="248"/>
    </row>
  </sheetData>
  <conditionalFormatting sqref="C3004:D3004">
    <cfRule type="cellIs" dxfId="3" priority="4" operator="lessThan">
      <formula>0</formula>
    </cfRule>
  </conditionalFormatting>
  <conditionalFormatting sqref="C3003:D3003">
    <cfRule type="cellIs" dxfId="2" priority="3" operator="lessThan">
      <formula>0</formula>
    </cfRule>
  </conditionalFormatting>
  <conditionalFormatting sqref="A3004:B3004">
    <cfRule type="cellIs" dxfId="1" priority="2" operator="lessThan">
      <formula>0</formula>
    </cfRule>
  </conditionalFormatting>
  <conditionalFormatting sqref="A3003:B3003">
    <cfRule type="cellIs" dxfId="0" priority="1" operator="lessThan">
      <formula>0</formula>
    </cfRule>
  </conditionalFormatting>
  <pageMargins left="0.43307086614173229" right="0.23622047244094491" top="0.35433070866141736" bottom="0.43307086614173229" header="0.31496062992125984" footer="0.31496062992125984"/>
  <pageSetup paperSize="9" orientation="portrait"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ксс-строителство</vt:lpstr>
      <vt:lpstr>'ксс-строителство'!Print_Area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User</cp:lastModifiedBy>
  <dcterms:created xsi:type="dcterms:W3CDTF">2020-01-23T13:49:31Z</dcterms:created>
  <dcterms:modified xsi:type="dcterms:W3CDTF">2020-01-31T17:18:14Z</dcterms:modified>
</cp:coreProperties>
</file>